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e\Desktop\Documents\z-CPE+CV+Log\Sito\html\Pdf\Pubblicazioni\"/>
    </mc:Choice>
  </mc:AlternateContent>
  <bookViews>
    <workbookView xWindow="0" yWindow="0" windowWidth="20520" windowHeight="11228"/>
  </bookViews>
  <sheets>
    <sheet name="Copertina" sheetId="38" r:id="rId1"/>
    <sheet name="Istruzioni" sheetId="44" r:id="rId2"/>
    <sheet name="Criteri di valutazione" sheetId="26" r:id="rId3"/>
    <sheet name="Informazioni e valutazione" sheetId="21" r:id="rId4"/>
    <sheet name="Minacce RISCHIO" sheetId="51" r:id="rId5"/>
    <sheet name="Controlli e SOA" sheetId="23" r:id="rId6"/>
    <sheet name="Trattamento-proposta-PROVA" sheetId="53" r:id="rId7"/>
    <sheet name="Rischio privacy" sheetId="43" r:id="rId8"/>
    <sheet name="Rischio PIA " sheetId="48" r:id="rId9"/>
  </sheets>
  <definedNames>
    <definedName name="_xlnm._FilterDatabase" localSheetId="5" hidden="1">'Controlli e SOA'!$A$8:$U$157</definedName>
    <definedName name="_xlnm._FilterDatabase" localSheetId="8" hidden="1">'Rischio PIA '!$C$11:$G$54</definedName>
    <definedName name="_xlnm._FilterDatabase" localSheetId="6" hidden="1">'Trattamento-proposta-PROVA'!$A$8:$I$157</definedName>
    <definedName name="_xlnm.Print_Area" localSheetId="6">'Trattamento-proposta-PROVA'!$B$7:$E$135</definedName>
    <definedName name="_xlnm.Print_Titles" localSheetId="5">'Controlli e SOA'!$8:$8</definedName>
    <definedName name="_xlnm.Print_Titles" localSheetId="3">'Informazioni e valutazione'!$6:$6</definedName>
    <definedName name="_xlnm.Print_Titles" localSheetId="4">'Minacce RISCHIO'!$13:$13</definedName>
    <definedName name="_xlnm.Print_Titles" localSheetId="8">'Rischio PIA '!$11:$11</definedName>
    <definedName name="_xlnm.Print_Titles" localSheetId="7">'Rischio privacy'!$6:$6</definedName>
    <definedName name="_xlnm.Print_Titles" localSheetId="6">'Trattamento-proposta-PROVA'!$8:$8</definedName>
  </definedNames>
  <calcPr calcId="152511"/>
</workbook>
</file>

<file path=xl/calcChain.xml><?xml version="1.0" encoding="utf-8"?>
<calcChain xmlns="http://schemas.openxmlformats.org/spreadsheetml/2006/main">
  <c r="F13" i="48" l="1"/>
  <c r="G13" i="48" s="1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2" i="48"/>
  <c r="F20" i="48"/>
  <c r="F14" i="48"/>
  <c r="F15" i="48"/>
  <c r="F16" i="48"/>
  <c r="F17" i="48"/>
  <c r="F18" i="48"/>
  <c r="F19" i="48"/>
  <c r="F21" i="48"/>
  <c r="F22" i="48"/>
  <c r="F23" i="48"/>
  <c r="F24" i="48"/>
  <c r="F25" i="48"/>
  <c r="F26" i="48"/>
  <c r="F27" i="48"/>
  <c r="F28" i="48"/>
  <c r="F29" i="48"/>
  <c r="F30" i="48"/>
  <c r="F31" i="48"/>
  <c r="F32" i="48"/>
  <c r="F33" i="48"/>
  <c r="F34" i="48"/>
  <c r="F35" i="48"/>
  <c r="F36" i="48"/>
  <c r="F37" i="48"/>
  <c r="F38" i="48"/>
  <c r="F39" i="48"/>
  <c r="F40" i="48"/>
  <c r="F41" i="48"/>
  <c r="F42" i="48"/>
  <c r="F43" i="48"/>
  <c r="F44" i="48"/>
  <c r="F45" i="48"/>
  <c r="F46" i="48"/>
  <c r="F47" i="48"/>
  <c r="F48" i="48"/>
  <c r="F49" i="48"/>
  <c r="F50" i="48"/>
  <c r="F51" i="48"/>
  <c r="F52" i="48"/>
  <c r="F53" i="48"/>
  <c r="F54" i="48"/>
  <c r="F55" i="48"/>
  <c r="F56" i="48"/>
  <c r="F57" i="48"/>
  <c r="F58" i="48"/>
  <c r="F59" i="48"/>
  <c r="F60" i="48"/>
  <c r="F61" i="48"/>
  <c r="F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12" i="48"/>
  <c r="E10" i="43" l="1"/>
  <c r="E11" i="43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8" i="43"/>
  <c r="E9" i="43"/>
  <c r="E7" i="43"/>
  <c r="H70" i="51" l="1"/>
  <c r="H69" i="51"/>
  <c r="H76" i="51"/>
  <c r="H75" i="51"/>
  <c r="H74" i="51"/>
  <c r="EH14" i="51"/>
  <c r="BV14" i="51"/>
  <c r="U14" i="51"/>
  <c r="EW14" i="51"/>
  <c r="CK14" i="51"/>
  <c r="Y14" i="51"/>
  <c r="EV14" i="51"/>
  <c r="CJ14" i="51"/>
  <c r="X14" i="51"/>
  <c r="BH14" i="51"/>
  <c r="ED14" i="51"/>
  <c r="BR14" i="51"/>
  <c r="FC14" i="51"/>
  <c r="ES14" i="51"/>
  <c r="CG14" i="51"/>
  <c r="Q14" i="51"/>
  <c r="ER14" i="51"/>
  <c r="CF14" i="51"/>
  <c r="T14" i="51"/>
  <c r="EP14" i="51"/>
  <c r="CD14" i="51"/>
  <c r="R14" i="51"/>
  <c r="FE14" i="51"/>
  <c r="CS14" i="51"/>
  <c r="AG14" i="51"/>
  <c r="FD14" i="51"/>
  <c r="CR14" i="51"/>
  <c r="AF14" i="51"/>
  <c r="S14" i="51"/>
  <c r="CP14" i="51"/>
  <c r="AD14" i="51"/>
  <c r="AQ14" i="51"/>
  <c r="DE14" i="51"/>
  <c r="AS14" i="51"/>
  <c r="AM14" i="51"/>
  <c r="DD14" i="51"/>
  <c r="AB14" i="51"/>
  <c r="CE14" i="51"/>
  <c r="AX14" i="51"/>
  <c r="CY14" i="51"/>
  <c r="BL14" i="51"/>
  <c r="DV14" i="51"/>
  <c r="EK14" i="51"/>
  <c r="EM14" i="51"/>
  <c r="CL14" i="51"/>
  <c r="DA14" i="51"/>
  <c r="AA14" i="51"/>
  <c r="AU14" i="51"/>
  <c r="CH14" i="51"/>
  <c r="CW14" i="51"/>
  <c r="CV14" i="51"/>
  <c r="CT14" i="51"/>
  <c r="AY14" i="51"/>
  <c r="BC14" i="51"/>
  <c r="BS14" i="51"/>
  <c r="CI14" i="51"/>
  <c r="CM14" i="51"/>
  <c r="AR14" i="51"/>
  <c r="FF14" i="51"/>
  <c r="DR14" i="51"/>
  <c r="BF14" i="51"/>
  <c r="DS14" i="51"/>
  <c r="EG14" i="51"/>
  <c r="BU14" i="51"/>
  <c r="DW14" i="51"/>
  <c r="EF14" i="51"/>
  <c r="BT14" i="51"/>
  <c r="EI14" i="51"/>
  <c r="EU14" i="51"/>
  <c r="DN14" i="51"/>
  <c r="BB14" i="51"/>
  <c r="DG14" i="51"/>
  <c r="EC14" i="51"/>
  <c r="BQ14" i="51"/>
  <c r="DK14" i="51"/>
  <c r="EB14" i="51"/>
  <c r="BP14" i="51"/>
  <c r="EA14" i="51"/>
  <c r="DZ14" i="51"/>
  <c r="BN14" i="51"/>
  <c r="EQ14" i="51"/>
  <c r="EO14" i="51"/>
  <c r="CC14" i="51"/>
  <c r="EY14" i="51"/>
  <c r="EN14" i="51"/>
  <c r="CB14" i="51"/>
  <c r="P14" i="51"/>
  <c r="EL14" i="51"/>
  <c r="BZ14" i="51"/>
  <c r="N14" i="51"/>
  <c r="FA14" i="51"/>
  <c r="CO14" i="51"/>
  <c r="AC14" i="51"/>
  <c r="EZ14" i="51"/>
  <c r="CN14" i="51"/>
  <c r="DC14" i="51"/>
  <c r="AZ14" i="51"/>
  <c r="CU14" i="51"/>
  <c r="BM14" i="51"/>
  <c r="DX14" i="51"/>
  <c r="BJ14" i="51"/>
  <c r="BY14" i="51"/>
  <c r="EJ14" i="51"/>
  <c r="EX14" i="51"/>
  <c r="AE14" i="51"/>
  <c r="AO14" i="51"/>
  <c r="CZ14" i="51"/>
  <c r="ET14" i="51"/>
  <c r="W14" i="51"/>
  <c r="O14" i="51"/>
  <c r="AI14" i="51"/>
  <c r="AH14" i="51"/>
  <c r="AW14" i="51"/>
  <c r="AV14" i="51"/>
  <c r="AT14" i="51"/>
  <c r="BI14" i="51"/>
  <c r="DT14" i="51"/>
  <c r="FB14" i="51"/>
  <c r="DB14" i="51"/>
  <c r="AP14" i="51"/>
  <c r="BW14" i="51"/>
  <c r="DQ14" i="51"/>
  <c r="BE14" i="51"/>
  <c r="CA14" i="51"/>
  <c r="DP14" i="51"/>
  <c r="BD14" i="51"/>
  <c r="CQ14" i="51"/>
  <c r="BG14" i="51"/>
  <c r="CX14" i="51"/>
  <c r="AL14" i="51"/>
  <c r="BK14" i="51"/>
  <c r="DM14" i="51"/>
  <c r="BA14" i="51"/>
  <c r="BO14" i="51"/>
  <c r="DL14" i="51"/>
  <c r="DJ14" i="51"/>
  <c r="DY14" i="51"/>
  <c r="DO14" i="51"/>
  <c r="EE14" i="51"/>
  <c r="BX14" i="51"/>
  <c r="Z14" i="51"/>
  <c r="AN14" i="51"/>
  <c r="V14" i="51"/>
  <c r="AK14" i="51"/>
  <c r="AJ14" i="51"/>
  <c r="DI14" i="51"/>
  <c r="DH14" i="51"/>
  <c r="DF14" i="51"/>
  <c r="DU14" i="51"/>
  <c r="H73" i="51" l="1"/>
  <c r="H66" i="51"/>
  <c r="H67" i="51"/>
  <c r="H71" i="51"/>
  <c r="H78" i="51"/>
  <c r="H68" i="51"/>
  <c r="H72" i="51"/>
  <c r="H77" i="51"/>
  <c r="H79" i="51"/>
  <c r="FF61" i="51" l="1"/>
  <c r="FF60" i="51"/>
  <c r="FF53" i="51"/>
  <c r="FF54" i="51"/>
  <c r="FF58" i="51"/>
  <c r="FF37" i="51"/>
  <c r="FF49" i="51"/>
  <c r="F116" i="53"/>
  <c r="F154" i="53"/>
  <c r="F67" i="53"/>
  <c r="F104" i="53"/>
  <c r="F105" i="53"/>
  <c r="F141" i="53"/>
  <c r="F68" i="53"/>
  <c r="F106" i="53"/>
  <c r="F117" i="53"/>
  <c r="F155" i="53"/>
  <c r="F69" i="53"/>
  <c r="F107" i="53"/>
  <c r="F118" i="53"/>
  <c r="F156" i="53"/>
  <c r="F157" i="53"/>
  <c r="F36" i="53"/>
  <c r="F70" i="53"/>
  <c r="F119" i="53"/>
  <c r="F10" i="53"/>
  <c r="F37" i="53"/>
  <c r="F71" i="53"/>
  <c r="F120" i="53"/>
  <c r="F11" i="53"/>
  <c r="F38" i="53"/>
  <c r="F72" i="53"/>
  <c r="F121" i="53"/>
  <c r="F12" i="53"/>
  <c r="F39" i="53"/>
  <c r="F73" i="53"/>
  <c r="F122" i="53"/>
  <c r="F13" i="53"/>
  <c r="F40" i="53"/>
  <c r="F74" i="53"/>
  <c r="F142" i="53"/>
  <c r="F62" i="53"/>
  <c r="F75" i="53"/>
  <c r="F108" i="53"/>
  <c r="F143" i="53"/>
  <c r="F63" i="53"/>
  <c r="F76" i="53"/>
  <c r="F77" i="53"/>
  <c r="F123" i="53"/>
  <c r="F14" i="53"/>
  <c r="F41" i="53"/>
  <c r="F78" i="53"/>
  <c r="F124" i="53"/>
  <c r="F79" i="53"/>
  <c r="F125" i="53"/>
  <c r="F15" i="53"/>
  <c r="F42" i="53"/>
  <c r="F109" i="53"/>
  <c r="F144" i="53"/>
  <c r="F16" i="53"/>
  <c r="F43" i="53"/>
  <c r="F80" i="53"/>
  <c r="F126" i="53"/>
  <c r="F64" i="53"/>
  <c r="F81" i="53"/>
  <c r="F110" i="53"/>
  <c r="F145" i="53"/>
  <c r="F65" i="53"/>
  <c r="F82" i="53"/>
  <c r="F111" i="53"/>
  <c r="F146" i="53"/>
  <c r="F17" i="53"/>
  <c r="F44" i="53"/>
  <c r="F83" i="53"/>
  <c r="F147" i="53"/>
  <c r="F66" i="53"/>
  <c r="F45" i="53"/>
  <c r="F112" i="53"/>
  <c r="F127" i="53"/>
  <c r="F113" i="53"/>
  <c r="F46" i="53"/>
  <c r="F84" i="53"/>
  <c r="F128" i="53"/>
  <c r="F18" i="53"/>
  <c r="F85" i="53"/>
  <c r="F114" i="53"/>
  <c r="F148" i="53"/>
  <c r="F19" i="53"/>
  <c r="F47" i="53"/>
  <c r="F86" i="53"/>
  <c r="F129" i="53"/>
  <c r="F20" i="53"/>
  <c r="F48" i="53"/>
  <c r="F87" i="53"/>
  <c r="F130" i="53"/>
  <c r="F21" i="53"/>
  <c r="F49" i="53"/>
  <c r="F88" i="53"/>
  <c r="F149" i="53"/>
  <c r="F22" i="53"/>
  <c r="F50" i="53"/>
  <c r="F89" i="53"/>
  <c r="F131" i="53"/>
  <c r="F23" i="53"/>
  <c r="F51" i="53"/>
  <c r="F90" i="53"/>
  <c r="F150" i="53"/>
  <c r="F24" i="53"/>
  <c r="F52" i="53"/>
  <c r="F91" i="53"/>
  <c r="F132" i="53"/>
  <c r="F25" i="53"/>
  <c r="F53" i="53"/>
  <c r="F92" i="53"/>
  <c r="F151" i="53"/>
  <c r="F26" i="53"/>
  <c r="F54" i="53"/>
  <c r="F93" i="53"/>
  <c r="F133" i="53"/>
  <c r="F27" i="53"/>
  <c r="F94" i="53"/>
  <c r="F95" i="53"/>
  <c r="F134" i="53"/>
  <c r="F28" i="53"/>
  <c r="F55" i="53"/>
  <c r="F96" i="53"/>
  <c r="F152" i="53"/>
  <c r="F29" i="53"/>
  <c r="F56" i="53"/>
  <c r="F97" i="53"/>
  <c r="F135" i="53"/>
  <c r="F30" i="53"/>
  <c r="F57" i="53"/>
  <c r="F98" i="53"/>
  <c r="F136" i="53"/>
  <c r="F31" i="53"/>
  <c r="F58" i="53"/>
  <c r="F99" i="53"/>
  <c r="F137" i="53"/>
  <c r="F32" i="53"/>
  <c r="F59" i="53"/>
  <c r="F115" i="53"/>
  <c r="F138" i="53"/>
  <c r="F33" i="53"/>
  <c r="F60" i="53"/>
  <c r="F100" i="53"/>
  <c r="F139" i="53"/>
  <c r="F34" i="53"/>
  <c r="F61" i="53"/>
  <c r="F153" i="53"/>
  <c r="F101" i="53"/>
  <c r="F102" i="53"/>
  <c r="F140" i="53"/>
  <c r="F35" i="53"/>
  <c r="F103" i="53"/>
  <c r="F9" i="53"/>
  <c r="R6" i="51"/>
  <c r="Q6" i="51"/>
  <c r="G63" i="51" s="1"/>
  <c r="H63" i="51" s="1"/>
  <c r="P6" i="51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9" i="23"/>
  <c r="EH78" i="51" l="1"/>
  <c r="BU77" i="51"/>
  <c r="AA76" i="51"/>
  <c r="AA75" i="51"/>
  <c r="DS75" i="51"/>
  <c r="DL75" i="51"/>
  <c r="BV75" i="51"/>
  <c r="X75" i="51"/>
  <c r="DT75" i="51"/>
  <c r="CJ75" i="51"/>
  <c r="P75" i="51"/>
  <c r="DA75" i="51"/>
  <c r="BN75" i="51"/>
  <c r="DR75" i="51"/>
  <c r="DZ75" i="51"/>
  <c r="CD75" i="51"/>
  <c r="EW75" i="51"/>
  <c r="BQ75" i="51"/>
  <c r="DU75" i="51"/>
  <c r="AF75" i="51"/>
  <c r="CI75" i="51"/>
  <c r="BP75" i="51"/>
  <c r="DD75" i="51"/>
  <c r="Z75" i="51"/>
  <c r="EP75" i="51"/>
  <c r="CC75" i="51"/>
  <c r="BM75" i="51"/>
  <c r="T75" i="51"/>
  <c r="CL75" i="51"/>
  <c r="CH75" i="51"/>
  <c r="BU75" i="51"/>
  <c r="O75" i="51"/>
  <c r="EO75" i="51"/>
  <c r="AB75" i="51"/>
  <c r="U75" i="51"/>
  <c r="BO75" i="51"/>
  <c r="DN75" i="51"/>
  <c r="DX75" i="51"/>
  <c r="EA75" i="51"/>
  <c r="DY75" i="51"/>
  <c r="DV75" i="51"/>
  <c r="EV75" i="51"/>
  <c r="EB75" i="51"/>
  <c r="DK75" i="51"/>
  <c r="EI75" i="51"/>
  <c r="CP75" i="51"/>
  <c r="DM75" i="51"/>
  <c r="DH75" i="51"/>
  <c r="DP75" i="51"/>
  <c r="CQ75" i="51"/>
  <c r="AE75" i="51"/>
  <c r="EN75" i="51"/>
  <c r="DQ75" i="51"/>
  <c r="AD75" i="51"/>
  <c r="N75" i="51"/>
  <c r="DO75" i="51"/>
  <c r="CG75" i="51"/>
  <c r="DW75" i="51"/>
  <c r="BL75" i="51"/>
  <c r="EK74" i="51"/>
  <c r="EJ74" i="51"/>
  <c r="EI74" i="51"/>
  <c r="EH73" i="51"/>
  <c r="EH72" i="51"/>
  <c r="EC71" i="51"/>
  <c r="T70" i="51"/>
  <c r="EI64" i="51"/>
  <c r="FC65" i="51"/>
  <c r="EW63" i="51"/>
  <c r="ET63" i="51"/>
  <c r="CE61" i="51"/>
  <c r="DS61" i="51"/>
  <c r="DL61" i="51"/>
  <c r="X61" i="51"/>
  <c r="DT61" i="51"/>
  <c r="CJ61" i="51"/>
  <c r="EH61" i="51"/>
  <c r="P61" i="51"/>
  <c r="DA61" i="51"/>
  <c r="DR61" i="51"/>
  <c r="CK61" i="51"/>
  <c r="CN61" i="51"/>
  <c r="CD61" i="51"/>
  <c r="AP61" i="51"/>
  <c r="AJ61" i="51"/>
  <c r="CF61" i="51"/>
  <c r="EW61" i="51"/>
  <c r="DU61" i="51"/>
  <c r="AF61" i="51"/>
  <c r="CI61" i="51"/>
  <c r="DD61" i="51"/>
  <c r="EY61" i="51"/>
  <c r="AO61" i="51"/>
  <c r="Z61" i="51"/>
  <c r="EP61" i="51"/>
  <c r="DB61" i="51"/>
  <c r="EQ61" i="51"/>
  <c r="EZ61" i="51"/>
  <c r="CC61" i="51"/>
  <c r="EL61" i="51"/>
  <c r="CY61" i="51"/>
  <c r="EC61" i="51"/>
  <c r="T61" i="51"/>
  <c r="DJ61" i="51"/>
  <c r="CL61" i="51"/>
  <c r="S61" i="51"/>
  <c r="CH61" i="51"/>
  <c r="AI61" i="51"/>
  <c r="FA61" i="51"/>
  <c r="O61" i="51"/>
  <c r="EO61" i="51"/>
  <c r="FC61" i="51"/>
  <c r="FE61" i="51"/>
  <c r="AB61" i="51"/>
  <c r="U61" i="51"/>
  <c r="CX61" i="51"/>
  <c r="AN61" i="51"/>
  <c r="AQ61" i="51"/>
  <c r="CZ61" i="51"/>
  <c r="AV61" i="51"/>
  <c r="DV61" i="51"/>
  <c r="EF61" i="51"/>
  <c r="DF61" i="51"/>
  <c r="AH61" i="51"/>
  <c r="AT61" i="51"/>
  <c r="EV61" i="51"/>
  <c r="EE61" i="51"/>
  <c r="FD61" i="51"/>
  <c r="CW61" i="51"/>
  <c r="DK61" i="51"/>
  <c r="ET61" i="51"/>
  <c r="AS61" i="51"/>
  <c r="EI61" i="51"/>
  <c r="ES61" i="51"/>
  <c r="ER61" i="51"/>
  <c r="Y61" i="51"/>
  <c r="DM61" i="51"/>
  <c r="EM61" i="51"/>
  <c r="DP61" i="51"/>
  <c r="AE61" i="51"/>
  <c r="EN61" i="51"/>
  <c r="DQ61" i="51"/>
  <c r="AD61" i="51"/>
  <c r="N61" i="51"/>
  <c r="EX61" i="51"/>
  <c r="AW61" i="51"/>
  <c r="CG61" i="51"/>
  <c r="EU61" i="51"/>
  <c r="R61" i="51"/>
  <c r="DW61" i="51"/>
  <c r="FB61" i="51"/>
  <c r="CO61" i="51"/>
  <c r="AR61" i="51"/>
  <c r="CE60" i="51"/>
  <c r="DS60" i="51"/>
  <c r="DL60" i="51"/>
  <c r="X60" i="51"/>
  <c r="DT60" i="51"/>
  <c r="CJ60" i="51"/>
  <c r="EH60" i="51"/>
  <c r="P60" i="51"/>
  <c r="DA60" i="51"/>
  <c r="DR60" i="51"/>
  <c r="CK60" i="51"/>
  <c r="CN60" i="51"/>
  <c r="CD60" i="51"/>
  <c r="AP60" i="51"/>
  <c r="AJ60" i="51"/>
  <c r="CF60" i="51"/>
  <c r="EW60" i="51"/>
  <c r="DU60" i="51"/>
  <c r="AF60" i="51"/>
  <c r="CI60" i="51"/>
  <c r="DD60" i="51"/>
  <c r="EY60" i="51"/>
  <c r="AO60" i="51"/>
  <c r="Z60" i="51"/>
  <c r="EP60" i="51"/>
  <c r="DB60" i="51"/>
  <c r="EQ60" i="51"/>
  <c r="EZ60" i="51"/>
  <c r="CC60" i="51"/>
  <c r="EL60" i="51"/>
  <c r="CY60" i="51"/>
  <c r="EC60" i="51"/>
  <c r="T60" i="51"/>
  <c r="DJ60" i="51"/>
  <c r="CL60" i="51"/>
  <c r="S60" i="51"/>
  <c r="CH60" i="51"/>
  <c r="AI60" i="51"/>
  <c r="FA60" i="51"/>
  <c r="O60" i="51"/>
  <c r="EO60" i="51"/>
  <c r="FC60" i="51"/>
  <c r="FE60" i="51"/>
  <c r="AB60" i="51"/>
  <c r="U60" i="51"/>
  <c r="CX60" i="51"/>
  <c r="AN60" i="51"/>
  <c r="AQ60" i="51"/>
  <c r="CZ60" i="51"/>
  <c r="AV60" i="51"/>
  <c r="DV60" i="51"/>
  <c r="EF60" i="51"/>
  <c r="DF60" i="51"/>
  <c r="AH60" i="51"/>
  <c r="AT60" i="51"/>
  <c r="EV60" i="51"/>
  <c r="EE60" i="51"/>
  <c r="FD60" i="51"/>
  <c r="CW60" i="51"/>
  <c r="DK60" i="51"/>
  <c r="ET60" i="51"/>
  <c r="AS60" i="51"/>
  <c r="EI60" i="51"/>
  <c r="ES60" i="51"/>
  <c r="ER60" i="51"/>
  <c r="Y60" i="51"/>
  <c r="DM60" i="51"/>
  <c r="EM60" i="51"/>
  <c r="DP60" i="51"/>
  <c r="AE60" i="51"/>
  <c r="EN60" i="51"/>
  <c r="DQ60" i="51"/>
  <c r="AD60" i="51"/>
  <c r="N60" i="51"/>
  <c r="EX60" i="51"/>
  <c r="AW60" i="51"/>
  <c r="CG60" i="51"/>
  <c r="EU60" i="51"/>
  <c r="R60" i="51"/>
  <c r="DW60" i="51"/>
  <c r="FB60" i="51"/>
  <c r="CO60" i="51"/>
  <c r="AR60" i="51"/>
  <c r="N70" i="51"/>
  <c r="N74" i="51"/>
  <c r="N78" i="51"/>
  <c r="N71" i="51"/>
  <c r="N68" i="51"/>
  <c r="N72" i="51"/>
  <c r="N76" i="51"/>
  <c r="N69" i="51"/>
  <c r="N73" i="51"/>
  <c r="N77" i="51"/>
  <c r="P79" i="51"/>
  <c r="P70" i="51"/>
  <c r="P69" i="51"/>
  <c r="P71" i="51"/>
  <c r="P72" i="51"/>
  <c r="P65" i="51"/>
  <c r="P66" i="51"/>
  <c r="P67" i="51"/>
  <c r="P68" i="51"/>
  <c r="Z79" i="51"/>
  <c r="Z71" i="51"/>
  <c r="Z67" i="51"/>
  <c r="Z78" i="51"/>
  <c r="Z74" i="51"/>
  <c r="Z70" i="51"/>
  <c r="Z77" i="51"/>
  <c r="Z73" i="51"/>
  <c r="Z69" i="51"/>
  <c r="Z76" i="51"/>
  <c r="Z72" i="51"/>
  <c r="Z68" i="51"/>
  <c r="G62" i="51"/>
  <c r="H62" i="51" s="1"/>
  <c r="N62" i="51" s="1"/>
  <c r="G64" i="51"/>
  <c r="H64" i="51" s="1"/>
  <c r="P64" i="51" s="1"/>
  <c r="P63" i="51"/>
  <c r="Z63" i="51"/>
  <c r="N63" i="51"/>
  <c r="G60" i="51"/>
  <c r="H60" i="51" s="1"/>
  <c r="G61" i="51"/>
  <c r="H61" i="51" s="1"/>
  <c r="G59" i="51"/>
  <c r="H59" i="51" s="1"/>
  <c r="N59" i="51" s="1"/>
  <c r="G65" i="51"/>
  <c r="H65" i="51" s="1"/>
  <c r="BU69" i="51"/>
  <c r="P76" i="51"/>
  <c r="P74" i="51"/>
  <c r="G41" i="51"/>
  <c r="G42" i="51"/>
  <c r="G27" i="51"/>
  <c r="H27" i="51" s="1"/>
  <c r="G16" i="51"/>
  <c r="H16" i="51" s="1"/>
  <c r="G38" i="51"/>
  <c r="H38" i="51" s="1"/>
  <c r="G46" i="51"/>
  <c r="H46" i="51" s="1"/>
  <c r="G32" i="51"/>
  <c r="H32" i="51" s="1"/>
  <c r="G40" i="51"/>
  <c r="H40" i="51" s="1"/>
  <c r="G56" i="51"/>
  <c r="H56" i="51" s="1"/>
  <c r="G17" i="51"/>
  <c r="H17" i="51" s="1"/>
  <c r="G21" i="51"/>
  <c r="H21" i="51" s="1"/>
  <c r="G25" i="51"/>
  <c r="H25" i="51" s="1"/>
  <c r="G29" i="51"/>
  <c r="H29" i="51" s="1"/>
  <c r="G22" i="51"/>
  <c r="H22" i="51" s="1"/>
  <c r="G30" i="51"/>
  <c r="H30" i="51" s="1"/>
  <c r="G18" i="51"/>
  <c r="H18" i="51" s="1"/>
  <c r="G19" i="51"/>
  <c r="H19" i="51" s="1"/>
  <c r="G23" i="51"/>
  <c r="H23" i="51" s="1"/>
  <c r="G31" i="51"/>
  <c r="H31" i="51" s="1"/>
  <c r="G20" i="51"/>
  <c r="H20" i="51" s="1"/>
  <c r="G24" i="51"/>
  <c r="H24" i="51" s="1"/>
  <c r="G28" i="51"/>
  <c r="H28" i="51" s="1"/>
  <c r="G33" i="51"/>
  <c r="H33" i="51" s="1"/>
  <c r="G37" i="51"/>
  <c r="H37" i="51" s="1"/>
  <c r="G45" i="51"/>
  <c r="G49" i="51"/>
  <c r="G53" i="51"/>
  <c r="G57" i="51"/>
  <c r="H57" i="51" s="1"/>
  <c r="G34" i="51"/>
  <c r="H34" i="51" s="1"/>
  <c r="G50" i="51"/>
  <c r="H50" i="51" s="1"/>
  <c r="G58" i="51"/>
  <c r="H58" i="51" s="1"/>
  <c r="G35" i="51"/>
  <c r="H35" i="51" s="1"/>
  <c r="G39" i="51"/>
  <c r="H39" i="51" s="1"/>
  <c r="G43" i="51"/>
  <c r="H43" i="51" s="1"/>
  <c r="G47" i="51"/>
  <c r="H47" i="51" s="1"/>
  <c r="G51" i="51"/>
  <c r="H51" i="51" s="1"/>
  <c r="G55" i="51"/>
  <c r="H55" i="51" s="1"/>
  <c r="G26" i="51"/>
  <c r="H26" i="51" s="1"/>
  <c r="G54" i="51"/>
  <c r="H54" i="51" s="1"/>
  <c r="G36" i="51"/>
  <c r="H36" i="51" s="1"/>
  <c r="G44" i="51"/>
  <c r="H44" i="51" s="1"/>
  <c r="G48" i="51"/>
  <c r="H48" i="51" s="1"/>
  <c r="G52" i="51"/>
  <c r="H52" i="51" s="1"/>
  <c r="Z66" i="51"/>
  <c r="CB79" i="51"/>
  <c r="EJ68" i="51"/>
  <c r="P78" i="51"/>
  <c r="P77" i="51"/>
  <c r="P73" i="51"/>
  <c r="N67" i="51"/>
  <c r="N79" i="51"/>
  <c r="N66" i="51"/>
  <c r="BW78" i="51"/>
  <c r="FF15" i="51"/>
  <c r="C157" i="53" s="1"/>
  <c r="H42" i="51"/>
  <c r="H41" i="51"/>
  <c r="H45" i="51"/>
  <c r="H49" i="51"/>
  <c r="H53" i="51"/>
  <c r="Z62" i="51" l="1"/>
  <c r="EV59" i="51"/>
  <c r="P59" i="51"/>
  <c r="P62" i="51"/>
  <c r="EZ62" i="51"/>
  <c r="M69" i="51"/>
  <c r="M70" i="51"/>
  <c r="N64" i="51"/>
  <c r="Z64" i="51"/>
  <c r="M63" i="51"/>
  <c r="M54" i="43" s="1"/>
  <c r="Z59" i="51"/>
  <c r="N65" i="51"/>
  <c r="Z65" i="51"/>
  <c r="M76" i="51"/>
  <c r="M75" i="51"/>
  <c r="M74" i="51"/>
  <c r="AI53" i="51"/>
  <c r="EQ53" i="51"/>
  <c r="S53" i="51"/>
  <c r="CE53" i="51"/>
  <c r="DK53" i="51"/>
  <c r="DS53" i="51"/>
  <c r="EI53" i="51"/>
  <c r="AQ53" i="51"/>
  <c r="EY53" i="51"/>
  <c r="DL53" i="51"/>
  <c r="ER53" i="51"/>
  <c r="P53" i="51"/>
  <c r="AF53" i="51"/>
  <c r="AN53" i="51"/>
  <c r="CN53" i="51"/>
  <c r="DT53" i="51"/>
  <c r="CF53" i="51"/>
  <c r="AO53" i="51"/>
  <c r="AS53" i="51"/>
  <c r="X53" i="51"/>
  <c r="DD53" i="51"/>
  <c r="FA53" i="51"/>
  <c r="CI53" i="51"/>
  <c r="DW53" i="51"/>
  <c r="EZ53" i="51"/>
  <c r="CW53" i="51"/>
  <c r="DA53" i="51"/>
  <c r="DM53" i="51"/>
  <c r="EC53" i="51"/>
  <c r="O53" i="51"/>
  <c r="Y53" i="51"/>
  <c r="CG53" i="51"/>
  <c r="CO53" i="51"/>
  <c r="DU53" i="51"/>
  <c r="ES53" i="51"/>
  <c r="AW53" i="51"/>
  <c r="CK53" i="51"/>
  <c r="EW53" i="51"/>
  <c r="DQ53" i="51"/>
  <c r="EE53" i="51"/>
  <c r="FC53" i="51"/>
  <c r="AJ53" i="51"/>
  <c r="CZ53" i="51"/>
  <c r="DP53" i="51"/>
  <c r="EN53" i="51"/>
  <c r="FD53" i="51"/>
  <c r="CC53" i="51"/>
  <c r="EO53" i="51"/>
  <c r="CY53" i="51"/>
  <c r="EU53" i="51"/>
  <c r="T53" i="51"/>
  <c r="AE53" i="51"/>
  <c r="EM53" i="51"/>
  <c r="EF53" i="51"/>
  <c r="R53" i="51"/>
  <c r="Z53" i="51"/>
  <c r="DR53" i="51"/>
  <c r="FE53" i="51"/>
  <c r="AR53" i="51"/>
  <c r="AV53" i="51"/>
  <c r="AB53" i="51"/>
  <c r="CJ53" i="51"/>
  <c r="CD53" i="51"/>
  <c r="CH53" i="51"/>
  <c r="CL53" i="51"/>
  <c r="DB53" i="51"/>
  <c r="DF53" i="51"/>
  <c r="AP53" i="51"/>
  <c r="N53" i="51"/>
  <c r="AH53" i="51"/>
  <c r="EX53" i="51"/>
  <c r="AD53" i="51"/>
  <c r="DV53" i="51"/>
  <c r="EH53" i="51"/>
  <c r="FB53" i="51"/>
  <c r="AT53" i="51"/>
  <c r="CX53" i="51"/>
  <c r="ET53" i="51"/>
  <c r="EV53" i="51"/>
  <c r="U53" i="51"/>
  <c r="DJ53" i="51"/>
  <c r="EL53" i="51"/>
  <c r="EP53" i="51"/>
  <c r="DK38" i="51"/>
  <c r="CE38" i="51"/>
  <c r="EI38" i="51"/>
  <c r="CF38" i="51"/>
  <c r="DL38" i="51"/>
  <c r="AF38" i="51"/>
  <c r="P38" i="51"/>
  <c r="CG38" i="51"/>
  <c r="CW38" i="51"/>
  <c r="DM38" i="51"/>
  <c r="EO38" i="51"/>
  <c r="O38" i="51"/>
  <c r="AE38" i="51"/>
  <c r="CI38" i="51"/>
  <c r="CY38" i="51"/>
  <c r="CZ38" i="51"/>
  <c r="EN38" i="51"/>
  <c r="T38" i="51"/>
  <c r="U38" i="51"/>
  <c r="N38" i="51"/>
  <c r="AD38" i="51"/>
  <c r="CX38" i="51"/>
  <c r="DJ38" i="51"/>
  <c r="CD38" i="51"/>
  <c r="CH38" i="51"/>
  <c r="EP38" i="51"/>
  <c r="S58" i="51"/>
  <c r="CU58" i="51"/>
  <c r="P58" i="51"/>
  <c r="DS58" i="51"/>
  <c r="AN58" i="51"/>
  <c r="AF58" i="51"/>
  <c r="CN58" i="51"/>
  <c r="DT58" i="51"/>
  <c r="BO58" i="51"/>
  <c r="EI58" i="51"/>
  <c r="CV58" i="51"/>
  <c r="DD58" i="51"/>
  <c r="Y58" i="51"/>
  <c r="DL58" i="51"/>
  <c r="EJ58" i="51"/>
  <c r="AW58" i="51"/>
  <c r="BQ58" i="51"/>
  <c r="CO58" i="51"/>
  <c r="DK58" i="51"/>
  <c r="AO58" i="51"/>
  <c r="CW58" i="51"/>
  <c r="DM58" i="51"/>
  <c r="EK58" i="51"/>
  <c r="FE58" i="51"/>
  <c r="BC58" i="51"/>
  <c r="BS58" i="51"/>
  <c r="DG58" i="51"/>
  <c r="CK58" i="51"/>
  <c r="EC58" i="51"/>
  <c r="EG58" i="51"/>
  <c r="O58" i="51"/>
  <c r="CY58" i="51"/>
  <c r="DQ58" i="51"/>
  <c r="AE58" i="51"/>
  <c r="AB58" i="51"/>
  <c r="CS58" i="51"/>
  <c r="DA58" i="51"/>
  <c r="DI58" i="51"/>
  <c r="DU58" i="51"/>
  <c r="EO58" i="51"/>
  <c r="DW58" i="51"/>
  <c r="T58" i="51"/>
  <c r="CJ58" i="51"/>
  <c r="FD58" i="51"/>
  <c r="N58" i="51"/>
  <c r="CQ58" i="51"/>
  <c r="CR58" i="51"/>
  <c r="BN58" i="51"/>
  <c r="CL58" i="51"/>
  <c r="FC58" i="51"/>
  <c r="BL58" i="51"/>
  <c r="CZ58" i="51"/>
  <c r="DP58" i="51"/>
  <c r="Z58" i="51"/>
  <c r="AD58" i="51"/>
  <c r="CT58" i="51"/>
  <c r="CX58" i="51"/>
  <c r="DR58" i="51"/>
  <c r="DF58" i="51"/>
  <c r="DH58" i="51"/>
  <c r="EN58" i="51"/>
  <c r="R58" i="51"/>
  <c r="DN58" i="51"/>
  <c r="EH58" i="51"/>
  <c r="FB58" i="51"/>
  <c r="BV58" i="51"/>
  <c r="DJ58" i="51"/>
  <c r="DV58" i="51"/>
  <c r="EP58" i="51"/>
  <c r="AC58" i="51"/>
  <c r="EV58" i="51"/>
  <c r="CP58" i="51"/>
  <c r="BB58" i="51"/>
  <c r="DB58" i="51"/>
  <c r="AI49" i="51"/>
  <c r="AQ49" i="51"/>
  <c r="CE49" i="51"/>
  <c r="DK49" i="51"/>
  <c r="EI49" i="51"/>
  <c r="S49" i="51"/>
  <c r="DS49" i="51"/>
  <c r="AN49" i="51"/>
  <c r="CN49" i="51"/>
  <c r="DT49" i="51"/>
  <c r="X49" i="51"/>
  <c r="DD49" i="51"/>
  <c r="DL49" i="51"/>
  <c r="CG49" i="51"/>
  <c r="P49" i="51"/>
  <c r="AW49" i="51"/>
  <c r="CC49" i="51"/>
  <c r="CF49" i="51"/>
  <c r="AF49" i="51"/>
  <c r="CO49" i="51"/>
  <c r="CW49" i="51"/>
  <c r="DM49" i="51"/>
  <c r="EC49" i="51"/>
  <c r="O49" i="51"/>
  <c r="DW49" i="51"/>
  <c r="AO49" i="51"/>
  <c r="AS49" i="51"/>
  <c r="DQ49" i="51"/>
  <c r="EO49" i="51"/>
  <c r="DA49" i="51"/>
  <c r="DU49" i="51"/>
  <c r="CK49" i="51"/>
  <c r="EW49" i="51"/>
  <c r="AE49" i="51"/>
  <c r="EE49" i="51"/>
  <c r="Y49" i="51"/>
  <c r="FE49" i="51"/>
  <c r="AR49" i="51"/>
  <c r="AV49" i="51"/>
  <c r="U49" i="51"/>
  <c r="N49" i="51"/>
  <c r="CI49" i="51"/>
  <c r="AB49" i="51"/>
  <c r="CJ49" i="51"/>
  <c r="DP49" i="51"/>
  <c r="EN49" i="51"/>
  <c r="Z49" i="51"/>
  <c r="AD49" i="51"/>
  <c r="AH49" i="51"/>
  <c r="CH49" i="51"/>
  <c r="CX49" i="51"/>
  <c r="DB49" i="51"/>
  <c r="T49" i="51"/>
  <c r="AJ49" i="51"/>
  <c r="CY49" i="51"/>
  <c r="EV49" i="51"/>
  <c r="FD49" i="51"/>
  <c r="CD49" i="51"/>
  <c r="CL49" i="51"/>
  <c r="DJ49" i="51"/>
  <c r="DV49" i="51"/>
  <c r="AT49" i="51"/>
  <c r="DF49" i="51"/>
  <c r="DR49" i="51"/>
  <c r="AP49" i="51"/>
  <c r="CZ49" i="51"/>
  <c r="EH49" i="51"/>
  <c r="EF49" i="51"/>
  <c r="R49" i="51"/>
  <c r="EP49" i="51"/>
  <c r="FB49" i="51"/>
  <c r="AA54" i="51"/>
  <c r="AI54" i="51"/>
  <c r="BO54" i="51"/>
  <c r="EQ54" i="51"/>
  <c r="EI54" i="51"/>
  <c r="AQ54" i="51"/>
  <c r="DS54" i="51"/>
  <c r="EY54" i="51"/>
  <c r="DK54" i="51"/>
  <c r="AZ54" i="51"/>
  <c r="BP54" i="51"/>
  <c r="DD54" i="51"/>
  <c r="AF54" i="51"/>
  <c r="AN54" i="51"/>
  <c r="DL54" i="51"/>
  <c r="EZ54" i="51"/>
  <c r="AS54" i="51"/>
  <c r="BM54" i="51"/>
  <c r="CK54" i="51"/>
  <c r="ER54" i="51"/>
  <c r="Q54" i="51"/>
  <c r="BE54" i="51"/>
  <c r="CO54" i="51"/>
  <c r="P54" i="51"/>
  <c r="DT54" i="51"/>
  <c r="AO54" i="51"/>
  <c r="DQ54" i="51"/>
  <c r="DU54" i="51"/>
  <c r="EO54" i="51"/>
  <c r="EW54" i="51"/>
  <c r="BH54" i="51"/>
  <c r="CF54" i="51"/>
  <c r="AW54" i="51"/>
  <c r="CC54" i="51"/>
  <c r="CG54" i="51"/>
  <c r="DM54" i="51"/>
  <c r="FA54" i="51"/>
  <c r="FE54" i="51"/>
  <c r="AE54" i="51"/>
  <c r="DW54" i="51"/>
  <c r="BI54" i="51"/>
  <c r="CW54" i="51"/>
  <c r="BK54" i="51"/>
  <c r="EU54" i="51"/>
  <c r="AB54" i="51"/>
  <c r="AV54" i="51"/>
  <c r="BD54" i="51"/>
  <c r="BL54" i="51"/>
  <c r="DA54" i="51"/>
  <c r="ES54" i="51"/>
  <c r="AR54" i="51"/>
  <c r="EN54" i="51"/>
  <c r="O54" i="51"/>
  <c r="EV54" i="51"/>
  <c r="U54" i="51"/>
  <c r="AT54" i="51"/>
  <c r="CD54" i="51"/>
  <c r="CH54" i="51"/>
  <c r="DF54" i="51"/>
  <c r="CI54" i="51"/>
  <c r="FC54" i="51"/>
  <c r="T54" i="51"/>
  <c r="AJ54" i="51"/>
  <c r="DP54" i="51"/>
  <c r="AD54" i="51"/>
  <c r="AH54" i="51"/>
  <c r="AP54" i="51"/>
  <c r="BN54" i="51"/>
  <c r="DB54" i="51"/>
  <c r="FD54" i="51"/>
  <c r="CL54" i="51"/>
  <c r="Z54" i="51"/>
  <c r="EL54" i="51"/>
  <c r="EP54" i="51"/>
  <c r="CZ54" i="51"/>
  <c r="DR54" i="51"/>
  <c r="EX54" i="51"/>
  <c r="BF54" i="51"/>
  <c r="BJ54" i="51"/>
  <c r="DJ54" i="51"/>
  <c r="FB54" i="51"/>
  <c r="EM54" i="51"/>
  <c r="CJ54" i="51"/>
  <c r="N54" i="51"/>
  <c r="DV54" i="51"/>
  <c r="ET54" i="51"/>
  <c r="EI36" i="51"/>
  <c r="S36" i="51"/>
  <c r="CU36" i="51"/>
  <c r="DK36" i="51"/>
  <c r="EY36" i="51"/>
  <c r="AA36" i="51"/>
  <c r="AI36" i="51"/>
  <c r="X36" i="51"/>
  <c r="AF36" i="51"/>
  <c r="P36" i="51"/>
  <c r="EZ36" i="51"/>
  <c r="BY36" i="51"/>
  <c r="DL36" i="51"/>
  <c r="AE36" i="51"/>
  <c r="CA36" i="51"/>
  <c r="O36" i="51"/>
  <c r="EO36" i="51"/>
  <c r="AG36" i="51"/>
  <c r="Y36" i="51"/>
  <c r="DM36" i="51"/>
  <c r="FA36" i="51"/>
  <c r="AJ36" i="51"/>
  <c r="EV36" i="51"/>
  <c r="T36" i="51"/>
  <c r="AK36" i="51"/>
  <c r="AH36" i="51"/>
  <c r="N36" i="51"/>
  <c r="AL36" i="51"/>
  <c r="EX36" i="51"/>
  <c r="BR36" i="51"/>
  <c r="DJ36" i="51"/>
  <c r="Z36" i="51"/>
  <c r="AD36" i="51"/>
  <c r="BZ36" i="51"/>
  <c r="AB36" i="51"/>
  <c r="AC36" i="51"/>
  <c r="CE51" i="51"/>
  <c r="DS51" i="51"/>
  <c r="EI51" i="51"/>
  <c r="S51" i="51"/>
  <c r="DK51" i="51"/>
  <c r="AN51" i="51"/>
  <c r="CF51" i="51"/>
  <c r="AQ51" i="51"/>
  <c r="DT51" i="51"/>
  <c r="P51" i="51"/>
  <c r="AF51" i="51"/>
  <c r="CN51" i="51"/>
  <c r="EJ51" i="51"/>
  <c r="AW51" i="51"/>
  <c r="BQ51" i="51"/>
  <c r="CO51" i="51"/>
  <c r="Y51" i="51"/>
  <c r="AO51" i="51"/>
  <c r="BM51" i="51"/>
  <c r="BU51" i="51"/>
  <c r="DQ51" i="51"/>
  <c r="EK51" i="51"/>
  <c r="AE51" i="51"/>
  <c r="DG51" i="51"/>
  <c r="CV51" i="51"/>
  <c r="DL51" i="51"/>
  <c r="W51" i="51"/>
  <c r="BC51" i="51"/>
  <c r="BS51" i="51"/>
  <c r="CI51" i="51"/>
  <c r="DW51" i="51"/>
  <c r="EO51" i="51"/>
  <c r="CG51" i="51"/>
  <c r="CS51" i="51"/>
  <c r="DM51" i="51"/>
  <c r="Q51" i="51"/>
  <c r="DU51" i="51"/>
  <c r="EG51" i="51"/>
  <c r="CQ51" i="51"/>
  <c r="DP51" i="51"/>
  <c r="AC51" i="51"/>
  <c r="AS51" i="51"/>
  <c r="AU51" i="51"/>
  <c r="EV51" i="51"/>
  <c r="U51" i="51"/>
  <c r="O51" i="51"/>
  <c r="T51" i="51"/>
  <c r="AV51" i="51"/>
  <c r="DH51" i="51"/>
  <c r="AP51" i="51"/>
  <c r="CX51" i="51"/>
  <c r="CY51" i="51"/>
  <c r="BL51" i="51"/>
  <c r="EE51" i="51"/>
  <c r="AT51" i="51"/>
  <c r="BB51" i="51"/>
  <c r="BV51" i="51"/>
  <c r="CH51" i="51"/>
  <c r="CP51" i="51"/>
  <c r="CT51" i="51"/>
  <c r="DV51" i="51"/>
  <c r="Z51" i="51"/>
  <c r="AD51" i="51"/>
  <c r="EP51" i="51"/>
  <c r="AR51" i="51"/>
  <c r="DJ51" i="51"/>
  <c r="DN51" i="51"/>
  <c r="N51" i="51"/>
  <c r="R51" i="51"/>
  <c r="CD51" i="51"/>
  <c r="DR51" i="51"/>
  <c r="CR51" i="51"/>
  <c r="BN51" i="51"/>
  <c r="DS35" i="51"/>
  <c r="EI35" i="51"/>
  <c r="S35" i="51"/>
  <c r="DK35" i="51"/>
  <c r="EA35" i="51"/>
  <c r="AF35" i="51"/>
  <c r="P35" i="51"/>
  <c r="DT35" i="51"/>
  <c r="EB35" i="51"/>
  <c r="AI35" i="51"/>
  <c r="DL35" i="51"/>
  <c r="AG35" i="51"/>
  <c r="BI35" i="51"/>
  <c r="BQ35" i="51"/>
  <c r="BP35" i="51"/>
  <c r="X35" i="51"/>
  <c r="Y35" i="51"/>
  <c r="DU35" i="51"/>
  <c r="EO35" i="51"/>
  <c r="BE35" i="51"/>
  <c r="O35" i="51"/>
  <c r="AE35" i="51"/>
  <c r="AU35" i="51"/>
  <c r="DM35" i="51"/>
  <c r="DY35" i="51"/>
  <c r="T35" i="51"/>
  <c r="BL35" i="51"/>
  <c r="DQ35" i="51"/>
  <c r="BK35" i="51"/>
  <c r="DW35" i="51"/>
  <c r="AJ35" i="51"/>
  <c r="BD35" i="51"/>
  <c r="DX35" i="51"/>
  <c r="EV35" i="51"/>
  <c r="N35" i="51"/>
  <c r="AB35" i="51"/>
  <c r="DP35" i="51"/>
  <c r="R35" i="51"/>
  <c r="AD35" i="51"/>
  <c r="BJ35" i="51"/>
  <c r="AC35" i="51"/>
  <c r="BF35" i="51"/>
  <c r="DR35" i="51"/>
  <c r="DV35" i="51"/>
  <c r="DJ35" i="51"/>
  <c r="AH35" i="51"/>
  <c r="DZ35" i="51"/>
  <c r="P56" i="51"/>
  <c r="BO56" i="51"/>
  <c r="DS56" i="51"/>
  <c r="EA56" i="51"/>
  <c r="EI56" i="51"/>
  <c r="DT56" i="51"/>
  <c r="EB56" i="51"/>
  <c r="BM56" i="51"/>
  <c r="CC56" i="51"/>
  <c r="CG56" i="51"/>
  <c r="AE56" i="51"/>
  <c r="AM56" i="51"/>
  <c r="DW56" i="51"/>
  <c r="EO56" i="51"/>
  <c r="DQ56" i="51"/>
  <c r="DY56" i="51"/>
  <c r="BQ56" i="51"/>
  <c r="DU56" i="51"/>
  <c r="BL56" i="51"/>
  <c r="DP56" i="51"/>
  <c r="DX56" i="51"/>
  <c r="N56" i="51"/>
  <c r="V56" i="51"/>
  <c r="AD56" i="51"/>
  <c r="DR56" i="51"/>
  <c r="DV56" i="51"/>
  <c r="O56" i="51"/>
  <c r="T56" i="51"/>
  <c r="DZ56" i="51"/>
  <c r="S29" i="51"/>
  <c r="DC29" i="51"/>
  <c r="EA29" i="51"/>
  <c r="BW29" i="51"/>
  <c r="DK29" i="51"/>
  <c r="DS29" i="51"/>
  <c r="EI29" i="51"/>
  <c r="P29" i="51"/>
  <c r="AA29" i="51"/>
  <c r="CM29" i="51"/>
  <c r="CN29" i="51"/>
  <c r="DD29" i="51"/>
  <c r="EB29" i="51"/>
  <c r="CF29" i="51"/>
  <c r="DL29" i="51"/>
  <c r="AQ29" i="51"/>
  <c r="AN29" i="51"/>
  <c r="DT29" i="51"/>
  <c r="X29" i="51"/>
  <c r="AF29" i="51"/>
  <c r="AO29" i="51"/>
  <c r="CE29" i="51"/>
  <c r="Y29" i="51"/>
  <c r="CK29" i="51"/>
  <c r="CS29" i="51"/>
  <c r="DM29" i="51"/>
  <c r="DU29" i="51"/>
  <c r="EO29" i="51"/>
  <c r="O29" i="51"/>
  <c r="DO29" i="51"/>
  <c r="BU29" i="51"/>
  <c r="CO29" i="51"/>
  <c r="DQ29" i="51"/>
  <c r="DY29" i="51"/>
  <c r="CI29" i="51"/>
  <c r="CG29" i="51"/>
  <c r="DA29" i="51"/>
  <c r="CQ29" i="51"/>
  <c r="DH29" i="51"/>
  <c r="U29" i="51"/>
  <c r="AB29" i="51"/>
  <c r="AE29" i="51"/>
  <c r="N29" i="51"/>
  <c r="CH29" i="51"/>
  <c r="CL29" i="51"/>
  <c r="DJ29" i="51"/>
  <c r="DR29" i="51"/>
  <c r="DW29" i="51"/>
  <c r="T29" i="51"/>
  <c r="DP29" i="51"/>
  <c r="DX29" i="51"/>
  <c r="AD29" i="51"/>
  <c r="CD29" i="51"/>
  <c r="CP29" i="51"/>
  <c r="DN29" i="51"/>
  <c r="DB29" i="51"/>
  <c r="DF29" i="51"/>
  <c r="BV29" i="51"/>
  <c r="CT29" i="51"/>
  <c r="DZ29" i="51"/>
  <c r="CJ29" i="51"/>
  <c r="Z29" i="51"/>
  <c r="DV29" i="51"/>
  <c r="AP29" i="51"/>
  <c r="BW22" i="51"/>
  <c r="EA22" i="51"/>
  <c r="BG22" i="51"/>
  <c r="BO22" i="51"/>
  <c r="EI22" i="51"/>
  <c r="DK22" i="51"/>
  <c r="P22" i="51"/>
  <c r="BP22" i="51"/>
  <c r="EJ22" i="51"/>
  <c r="BH22" i="51"/>
  <c r="DL22" i="51"/>
  <c r="EB22" i="51"/>
  <c r="BM22" i="51"/>
  <c r="DA22" i="51"/>
  <c r="EK22" i="51"/>
  <c r="O22" i="51"/>
  <c r="DG22" i="51"/>
  <c r="BI22" i="51"/>
  <c r="DM22" i="51"/>
  <c r="EO22" i="51"/>
  <c r="BQ22" i="51"/>
  <c r="AO22" i="51"/>
  <c r="CC22" i="51"/>
  <c r="DY22" i="51"/>
  <c r="EC22" i="51"/>
  <c r="AE22" i="51"/>
  <c r="BE22" i="51"/>
  <c r="DX22" i="51"/>
  <c r="N22" i="51"/>
  <c r="DN22" i="51"/>
  <c r="BK22" i="51"/>
  <c r="T22" i="51"/>
  <c r="BD22" i="51"/>
  <c r="BL22" i="51"/>
  <c r="DO22" i="51"/>
  <c r="DH22" i="51"/>
  <c r="AD22" i="51"/>
  <c r="BV22" i="51"/>
  <c r="DZ22" i="51"/>
  <c r="BJ22" i="51"/>
  <c r="EH22" i="51"/>
  <c r="BN22" i="51"/>
  <c r="AA31" i="51"/>
  <c r="EA31" i="51"/>
  <c r="X31" i="51"/>
  <c r="EB31" i="51"/>
  <c r="Y31" i="51"/>
  <c r="BI31" i="51"/>
  <c r="BE31" i="51"/>
  <c r="DY31" i="51"/>
  <c r="O31" i="51"/>
  <c r="BK31" i="51"/>
  <c r="EC31" i="51"/>
  <c r="EO31" i="51"/>
  <c r="BD31" i="51"/>
  <c r="BL31" i="51"/>
  <c r="Z31" i="51"/>
  <c r="BJ31" i="51"/>
  <c r="DZ31" i="51"/>
  <c r="BF31" i="51"/>
  <c r="EH31" i="51"/>
  <c r="N31" i="51"/>
  <c r="DX31" i="51"/>
  <c r="CE44" i="51"/>
  <c r="AA44" i="51"/>
  <c r="BW44" i="51"/>
  <c r="DK44" i="51"/>
  <c r="EI44" i="51"/>
  <c r="P44" i="51"/>
  <c r="DS44" i="51"/>
  <c r="X44" i="51"/>
  <c r="S44" i="51"/>
  <c r="BX44" i="51"/>
  <c r="CF44" i="51"/>
  <c r="Y44" i="51"/>
  <c r="BA44" i="51"/>
  <c r="CK44" i="51"/>
  <c r="DT44" i="51"/>
  <c r="CG44" i="51"/>
  <c r="DL44" i="51"/>
  <c r="DD44" i="51"/>
  <c r="DM44" i="51"/>
  <c r="EK44" i="51"/>
  <c r="DG44" i="51"/>
  <c r="CC44" i="51"/>
  <c r="DQ44" i="51"/>
  <c r="DU44" i="51"/>
  <c r="EO44" i="51"/>
  <c r="AE44" i="51"/>
  <c r="DW44" i="51"/>
  <c r="DE44" i="51"/>
  <c r="CW44" i="51"/>
  <c r="DA44" i="51"/>
  <c r="DP44" i="51"/>
  <c r="EW44" i="51"/>
  <c r="EN44" i="51"/>
  <c r="CI44" i="51"/>
  <c r="T44" i="51"/>
  <c r="CZ44" i="51"/>
  <c r="EV44" i="51"/>
  <c r="DF44" i="51"/>
  <c r="O44" i="51"/>
  <c r="U44" i="51"/>
  <c r="AD44" i="51"/>
  <c r="CH44" i="51"/>
  <c r="DB44" i="51"/>
  <c r="Z44" i="51"/>
  <c r="DR44" i="51"/>
  <c r="DV44" i="51"/>
  <c r="CJ44" i="51"/>
  <c r="N44" i="51"/>
  <c r="CD44" i="51"/>
  <c r="EP44" i="51"/>
  <c r="AB44" i="51"/>
  <c r="CL44" i="51"/>
  <c r="DJ44" i="51"/>
  <c r="S39" i="51"/>
  <c r="EY39" i="51"/>
  <c r="AQ39" i="51"/>
  <c r="DS39" i="51"/>
  <c r="AY39" i="51"/>
  <c r="CM39" i="51"/>
  <c r="DC39" i="51"/>
  <c r="P39" i="51"/>
  <c r="BH39" i="51"/>
  <c r="CN39" i="51"/>
  <c r="EI39" i="51"/>
  <c r="AN39" i="51"/>
  <c r="AZ39" i="51"/>
  <c r="CF39" i="51"/>
  <c r="EJ39" i="51"/>
  <c r="CE39" i="51"/>
  <c r="DK39" i="51"/>
  <c r="BX39" i="51"/>
  <c r="CV39" i="51"/>
  <c r="DT39" i="51"/>
  <c r="DD39" i="51"/>
  <c r="Y39" i="51"/>
  <c r="AO39" i="51"/>
  <c r="BY39" i="51"/>
  <c r="CK39" i="51"/>
  <c r="X39" i="51"/>
  <c r="EZ39" i="51"/>
  <c r="DL39" i="51"/>
  <c r="BO39" i="51"/>
  <c r="CW39" i="51"/>
  <c r="AE39" i="51"/>
  <c r="BS39" i="51"/>
  <c r="AF39" i="51"/>
  <c r="BA39" i="51"/>
  <c r="CS39" i="51"/>
  <c r="DA39" i="51"/>
  <c r="DE39" i="51"/>
  <c r="DM39" i="51"/>
  <c r="CQ39" i="51"/>
  <c r="DG39" i="51"/>
  <c r="AS39" i="51"/>
  <c r="BQ39" i="51"/>
  <c r="DU39" i="51"/>
  <c r="EO39" i="51"/>
  <c r="CO39" i="51"/>
  <c r="DQ39" i="51"/>
  <c r="O39" i="51"/>
  <c r="CA39" i="51"/>
  <c r="CY39" i="51"/>
  <c r="DW39" i="51"/>
  <c r="T39" i="51"/>
  <c r="AV39" i="51"/>
  <c r="CR39" i="51"/>
  <c r="CZ39" i="51"/>
  <c r="U39" i="51"/>
  <c r="AW39" i="51"/>
  <c r="CG39" i="51"/>
  <c r="EC39" i="51"/>
  <c r="EG39" i="51"/>
  <c r="EK39" i="51"/>
  <c r="BC39" i="51"/>
  <c r="CI39" i="51"/>
  <c r="AR39" i="51"/>
  <c r="AC39" i="51"/>
  <c r="FA39" i="51"/>
  <c r="AB39" i="51"/>
  <c r="BL39" i="51"/>
  <c r="DP39" i="51"/>
  <c r="BN39" i="51"/>
  <c r="BR39" i="51"/>
  <c r="BV39" i="51"/>
  <c r="DB39" i="51"/>
  <c r="DJ39" i="51"/>
  <c r="CJ39" i="51"/>
  <c r="R39" i="51"/>
  <c r="AT39" i="51"/>
  <c r="BZ39" i="51"/>
  <c r="CT39" i="51"/>
  <c r="CX39" i="51"/>
  <c r="DV39" i="51"/>
  <c r="N39" i="51"/>
  <c r="EH39" i="51"/>
  <c r="Z39" i="51"/>
  <c r="AD39" i="51"/>
  <c r="BB39" i="51"/>
  <c r="CH39" i="51"/>
  <c r="DR39" i="51"/>
  <c r="DH39" i="51"/>
  <c r="AL39" i="51"/>
  <c r="CL39" i="51"/>
  <c r="CB39" i="51"/>
  <c r="AP39" i="51"/>
  <c r="AX39" i="51"/>
  <c r="CD39" i="51"/>
  <c r="DF39" i="51"/>
  <c r="EX39" i="51"/>
  <c r="CP39" i="51"/>
  <c r="DN39" i="51"/>
  <c r="EA17" i="51"/>
  <c r="BG17" i="51"/>
  <c r="BO17" i="51"/>
  <c r="DS17" i="51"/>
  <c r="P17" i="51"/>
  <c r="EB17" i="51"/>
  <c r="EI17" i="51"/>
  <c r="BP17" i="51"/>
  <c r="BM17" i="51"/>
  <c r="CC17" i="51"/>
  <c r="DT17" i="51"/>
  <c r="BQ17" i="51"/>
  <c r="DU17" i="51"/>
  <c r="DY17" i="51"/>
  <c r="EO17" i="51"/>
  <c r="O17" i="51"/>
  <c r="DW17" i="51"/>
  <c r="DQ17" i="51"/>
  <c r="AE17" i="51"/>
  <c r="DX17" i="51"/>
  <c r="N17" i="51"/>
  <c r="BL17" i="51"/>
  <c r="BN17" i="51"/>
  <c r="AD17" i="51"/>
  <c r="T17" i="51"/>
  <c r="DR17" i="51"/>
  <c r="DZ17" i="51"/>
  <c r="DP17" i="51"/>
  <c r="DV17" i="51"/>
  <c r="S50" i="51"/>
  <c r="AQ50" i="51"/>
  <c r="CE50" i="51"/>
  <c r="DK50" i="51"/>
  <c r="P50" i="51"/>
  <c r="BX50" i="51"/>
  <c r="CV50" i="51"/>
  <c r="DL50" i="51"/>
  <c r="DT50" i="51"/>
  <c r="EA50" i="51"/>
  <c r="DD50" i="51"/>
  <c r="EB50" i="51"/>
  <c r="DS50" i="51"/>
  <c r="AZ50" i="51"/>
  <c r="CF50" i="51"/>
  <c r="AN50" i="51"/>
  <c r="CN50" i="51"/>
  <c r="CC50" i="51"/>
  <c r="EI50" i="51"/>
  <c r="AF50" i="51"/>
  <c r="EJ50" i="51"/>
  <c r="AO50" i="51"/>
  <c r="CO50" i="51"/>
  <c r="AA50" i="51"/>
  <c r="Q50" i="51"/>
  <c r="AW50" i="51"/>
  <c r="BA50" i="51"/>
  <c r="CG50" i="51"/>
  <c r="CS50" i="51"/>
  <c r="DY50" i="51"/>
  <c r="EO50" i="51"/>
  <c r="O50" i="51"/>
  <c r="CQ50" i="51"/>
  <c r="DA50" i="51"/>
  <c r="DE50" i="51"/>
  <c r="DM50" i="51"/>
  <c r="DU50" i="51"/>
  <c r="DG50" i="51"/>
  <c r="Y50" i="51"/>
  <c r="CK50" i="51"/>
  <c r="EK50" i="51"/>
  <c r="EG50" i="51"/>
  <c r="DQ50" i="51"/>
  <c r="EC50" i="51"/>
  <c r="CI50" i="51"/>
  <c r="AB50" i="51"/>
  <c r="AR50" i="51"/>
  <c r="CB50" i="51"/>
  <c r="CJ50" i="51"/>
  <c r="DH50" i="51"/>
  <c r="DX50" i="51"/>
  <c r="EF50" i="51"/>
  <c r="EV50" i="51"/>
  <c r="U50" i="51"/>
  <c r="BU50" i="51"/>
  <c r="W50" i="51"/>
  <c r="DW50" i="51"/>
  <c r="T50" i="51"/>
  <c r="CR50" i="51"/>
  <c r="DP50" i="51"/>
  <c r="AT50" i="51"/>
  <c r="DV50" i="51"/>
  <c r="EE50" i="51"/>
  <c r="N50" i="51"/>
  <c r="Z50" i="51"/>
  <c r="DN50" i="51"/>
  <c r="BV50" i="51"/>
  <c r="DR50" i="51"/>
  <c r="EP50" i="51"/>
  <c r="V50" i="51"/>
  <c r="AP50" i="51"/>
  <c r="CP50" i="51"/>
  <c r="DJ50" i="51"/>
  <c r="DZ50" i="51"/>
  <c r="CD50" i="51"/>
  <c r="CL50" i="51"/>
  <c r="CT50" i="51"/>
  <c r="EH50" i="51"/>
  <c r="AD50" i="51"/>
  <c r="CH50" i="51"/>
  <c r="EI45" i="51"/>
  <c r="BW45" i="51"/>
  <c r="DK45" i="51"/>
  <c r="DS45" i="51"/>
  <c r="S45" i="51"/>
  <c r="AA45" i="51"/>
  <c r="CE45" i="51"/>
  <c r="BX45" i="51"/>
  <c r="CF45" i="51"/>
  <c r="DD45" i="51"/>
  <c r="X45" i="51"/>
  <c r="DL45" i="51"/>
  <c r="P45" i="51"/>
  <c r="CC45" i="51"/>
  <c r="CG45" i="51"/>
  <c r="DT45" i="51"/>
  <c r="CK45" i="51"/>
  <c r="CI45" i="51"/>
  <c r="Y45" i="51"/>
  <c r="DU45" i="51"/>
  <c r="AE45" i="51"/>
  <c r="BA45" i="51"/>
  <c r="CW45" i="51"/>
  <c r="EO45" i="51"/>
  <c r="DE45" i="51"/>
  <c r="DM45" i="51"/>
  <c r="EK45" i="51"/>
  <c r="DG45" i="51"/>
  <c r="DW45" i="51"/>
  <c r="DA45" i="51"/>
  <c r="DQ45" i="51"/>
  <c r="O45" i="51"/>
  <c r="AB45" i="51"/>
  <c r="CJ45" i="51"/>
  <c r="DP45" i="51"/>
  <c r="EW45" i="51"/>
  <c r="N45" i="51"/>
  <c r="AD45" i="51"/>
  <c r="CD45" i="51"/>
  <c r="DR45" i="51"/>
  <c r="T45" i="51"/>
  <c r="EN45" i="51"/>
  <c r="U45" i="51"/>
  <c r="DJ45" i="51"/>
  <c r="EV45" i="51"/>
  <c r="CL45" i="51"/>
  <c r="DB45" i="51"/>
  <c r="EP45" i="51"/>
  <c r="Z45" i="51"/>
  <c r="CH45" i="51"/>
  <c r="CZ45" i="51"/>
  <c r="DF45" i="51"/>
  <c r="DV45" i="51"/>
  <c r="S52" i="51"/>
  <c r="AA52" i="51"/>
  <c r="DK52" i="51"/>
  <c r="DS52" i="51"/>
  <c r="P52" i="51"/>
  <c r="EI52" i="51"/>
  <c r="X52" i="51"/>
  <c r="DT52" i="51"/>
  <c r="AF52" i="51"/>
  <c r="CF52" i="51"/>
  <c r="CN52" i="51"/>
  <c r="CV52" i="51"/>
  <c r="AO52" i="51"/>
  <c r="CE52" i="51"/>
  <c r="Y52" i="51"/>
  <c r="CG52" i="51"/>
  <c r="CK52" i="51"/>
  <c r="CS52" i="51"/>
  <c r="DL52" i="51"/>
  <c r="DU52" i="51"/>
  <c r="CI52" i="51"/>
  <c r="DO52" i="51"/>
  <c r="CO52" i="51"/>
  <c r="O52" i="51"/>
  <c r="CQ52" i="51"/>
  <c r="DW52" i="51"/>
  <c r="AW52" i="51"/>
  <c r="EO52" i="51"/>
  <c r="T52" i="51"/>
  <c r="CR52" i="51"/>
  <c r="U52" i="51"/>
  <c r="DM52" i="51"/>
  <c r="DQ52" i="51"/>
  <c r="AE52" i="51"/>
  <c r="EE52" i="51"/>
  <c r="EV52" i="51"/>
  <c r="N52" i="51"/>
  <c r="DJ52" i="51"/>
  <c r="DN52" i="51"/>
  <c r="DR52" i="51"/>
  <c r="DP52" i="51"/>
  <c r="CD52" i="51"/>
  <c r="CT52" i="51"/>
  <c r="DV52" i="51"/>
  <c r="AB52" i="51"/>
  <c r="Z52" i="51"/>
  <c r="AT52" i="51"/>
  <c r="EP52" i="51"/>
  <c r="AD52" i="51"/>
  <c r="CH52" i="51"/>
  <c r="CP52" i="51"/>
  <c r="AI34" i="51"/>
  <c r="DS34" i="51"/>
  <c r="DL34" i="51"/>
  <c r="CU34" i="51"/>
  <c r="EI34" i="51"/>
  <c r="X34" i="51"/>
  <c r="DT34" i="51"/>
  <c r="Y34" i="51"/>
  <c r="DK34" i="51"/>
  <c r="AF34" i="51"/>
  <c r="S34" i="51"/>
  <c r="P34" i="51"/>
  <c r="DQ34" i="51"/>
  <c r="AU34" i="51"/>
  <c r="BK34" i="51"/>
  <c r="AG34" i="51"/>
  <c r="DM34" i="51"/>
  <c r="DU34" i="51"/>
  <c r="EO34" i="51"/>
  <c r="AE34" i="51"/>
  <c r="BI34" i="51"/>
  <c r="BE34" i="51"/>
  <c r="AB34" i="51"/>
  <c r="DP34" i="51"/>
  <c r="DW34" i="51"/>
  <c r="T34" i="51"/>
  <c r="EV34" i="51"/>
  <c r="AC34" i="51"/>
  <c r="BF34" i="51"/>
  <c r="DR34" i="51"/>
  <c r="O34" i="51"/>
  <c r="AJ34" i="51"/>
  <c r="BD34" i="51"/>
  <c r="N34" i="51"/>
  <c r="R34" i="51"/>
  <c r="AH34" i="51"/>
  <c r="DJ34" i="51"/>
  <c r="AD34" i="51"/>
  <c r="DV34" i="51"/>
  <c r="BJ34" i="51"/>
  <c r="EP34" i="51"/>
  <c r="AQ47" i="51"/>
  <c r="AA47" i="51"/>
  <c r="AI47" i="51"/>
  <c r="CM47" i="51"/>
  <c r="DK47" i="51"/>
  <c r="EI47" i="51"/>
  <c r="P47" i="51"/>
  <c r="S47" i="51"/>
  <c r="CE47" i="51"/>
  <c r="AF47" i="51"/>
  <c r="X47" i="51"/>
  <c r="AN47" i="51"/>
  <c r="AZ47" i="51"/>
  <c r="DL47" i="51"/>
  <c r="DT47" i="51"/>
  <c r="AW47" i="51"/>
  <c r="CK47" i="51"/>
  <c r="CO47" i="51"/>
  <c r="AY47" i="51"/>
  <c r="CF47" i="51"/>
  <c r="CN47" i="51"/>
  <c r="Y47" i="51"/>
  <c r="AS47" i="51"/>
  <c r="EJ47" i="51"/>
  <c r="CC47" i="51"/>
  <c r="DU47" i="51"/>
  <c r="EC47" i="51"/>
  <c r="W47" i="51"/>
  <c r="AE47" i="51"/>
  <c r="CY47" i="51"/>
  <c r="DW47" i="51"/>
  <c r="DS47" i="51"/>
  <c r="CG47" i="51"/>
  <c r="EW47" i="51"/>
  <c r="CI47" i="51"/>
  <c r="AO47" i="51"/>
  <c r="DM47" i="51"/>
  <c r="DQ47" i="51"/>
  <c r="CW47" i="51"/>
  <c r="EO47" i="51"/>
  <c r="DG47" i="51"/>
  <c r="EV47" i="51"/>
  <c r="EK47" i="51"/>
  <c r="T47" i="51"/>
  <c r="CB47" i="51"/>
  <c r="CZ47" i="51"/>
  <c r="BS47" i="51"/>
  <c r="O47" i="51"/>
  <c r="AJ47" i="51"/>
  <c r="AR47" i="51"/>
  <c r="U47" i="51"/>
  <c r="R47" i="51"/>
  <c r="V47" i="51"/>
  <c r="Z47" i="51"/>
  <c r="AP47" i="51"/>
  <c r="AX47" i="51"/>
  <c r="CD47" i="51"/>
  <c r="AB47" i="51"/>
  <c r="AV47" i="51"/>
  <c r="N47" i="51"/>
  <c r="CH47" i="51"/>
  <c r="DJ47" i="51"/>
  <c r="DV47" i="51"/>
  <c r="DP47" i="51"/>
  <c r="AD47" i="51"/>
  <c r="CX47" i="51"/>
  <c r="EH47" i="51"/>
  <c r="DF47" i="51"/>
  <c r="ED47" i="51"/>
  <c r="EP47" i="51"/>
  <c r="AH47" i="51"/>
  <c r="AT47" i="51"/>
  <c r="DR47" i="51"/>
  <c r="DS41" i="51"/>
  <c r="EI41" i="51"/>
  <c r="EA41" i="51"/>
  <c r="BO41" i="51"/>
  <c r="P41" i="51"/>
  <c r="AF41" i="51"/>
  <c r="DK41" i="51"/>
  <c r="DT41" i="51"/>
  <c r="DL41" i="51"/>
  <c r="EB41" i="51"/>
  <c r="BM41" i="51"/>
  <c r="BQ41" i="51"/>
  <c r="O41" i="51"/>
  <c r="CC41" i="51"/>
  <c r="DU41" i="51"/>
  <c r="BU41" i="51"/>
  <c r="DY41" i="51"/>
  <c r="DQ41" i="51"/>
  <c r="CG41" i="51"/>
  <c r="T41" i="51"/>
  <c r="DM41" i="51"/>
  <c r="EO41" i="51"/>
  <c r="AE41" i="51"/>
  <c r="DX41" i="51"/>
  <c r="N41" i="51"/>
  <c r="DW41" i="51"/>
  <c r="BV41" i="51"/>
  <c r="DR41" i="51"/>
  <c r="BL41" i="51"/>
  <c r="AD41" i="51"/>
  <c r="DV41" i="51"/>
  <c r="DZ41" i="51"/>
  <c r="DP41" i="51"/>
  <c r="DC40" i="51"/>
  <c r="DK40" i="51"/>
  <c r="EI40" i="51"/>
  <c r="CE40" i="51"/>
  <c r="AI40" i="51"/>
  <c r="DS40" i="51"/>
  <c r="P40" i="51"/>
  <c r="S40" i="51"/>
  <c r="AF40" i="51"/>
  <c r="DD40" i="51"/>
  <c r="DL40" i="51"/>
  <c r="CK40" i="51"/>
  <c r="CG40" i="51"/>
  <c r="DT40" i="51"/>
  <c r="EJ40" i="51"/>
  <c r="DA40" i="51"/>
  <c r="DQ40" i="51"/>
  <c r="EG40" i="51"/>
  <c r="O40" i="51"/>
  <c r="CY40" i="51"/>
  <c r="EC40" i="51"/>
  <c r="EK40" i="51"/>
  <c r="DW40" i="51"/>
  <c r="DM40" i="51"/>
  <c r="CS40" i="51"/>
  <c r="CI40" i="51"/>
  <c r="T40" i="51"/>
  <c r="CW40" i="51"/>
  <c r="DU40" i="51"/>
  <c r="EO40" i="51"/>
  <c r="EE40" i="51"/>
  <c r="AJ40" i="51"/>
  <c r="EF40" i="51"/>
  <c r="U40" i="51"/>
  <c r="BC40" i="51"/>
  <c r="AE40" i="51"/>
  <c r="DF40" i="51"/>
  <c r="DR40" i="51"/>
  <c r="DG40" i="51"/>
  <c r="CZ40" i="51"/>
  <c r="Z40" i="51"/>
  <c r="AD40" i="51"/>
  <c r="AH40" i="51"/>
  <c r="BB40" i="51"/>
  <c r="CD40" i="51"/>
  <c r="CT40" i="51"/>
  <c r="R40" i="51"/>
  <c r="DV40" i="51"/>
  <c r="EH40" i="51"/>
  <c r="DP40" i="51"/>
  <c r="CH40" i="51"/>
  <c r="DB40" i="51"/>
  <c r="DJ40" i="51"/>
  <c r="N40" i="51"/>
  <c r="CX40" i="51"/>
  <c r="BO27" i="51"/>
  <c r="DS27" i="51"/>
  <c r="EA27" i="51"/>
  <c r="CE27" i="51"/>
  <c r="BG27" i="51"/>
  <c r="AF27" i="51"/>
  <c r="P27" i="51"/>
  <c r="EB27" i="51"/>
  <c r="CN27" i="51"/>
  <c r="CV27" i="51"/>
  <c r="DT27" i="51"/>
  <c r="BQ27" i="51"/>
  <c r="BU27" i="51"/>
  <c r="CK27" i="51"/>
  <c r="CO27" i="51"/>
  <c r="CF27" i="51"/>
  <c r="CI27" i="51"/>
  <c r="CG27" i="51"/>
  <c r="CS27" i="51"/>
  <c r="DU27" i="51"/>
  <c r="O27" i="51"/>
  <c r="BC27" i="51"/>
  <c r="DQ27" i="51"/>
  <c r="DY27" i="51"/>
  <c r="EO27" i="51"/>
  <c r="AE27" i="51"/>
  <c r="DX27" i="51"/>
  <c r="CY27" i="51"/>
  <c r="DO27" i="51"/>
  <c r="CJ27" i="51"/>
  <c r="DP27" i="51"/>
  <c r="U27" i="51"/>
  <c r="DW27" i="51"/>
  <c r="T27" i="51"/>
  <c r="CR27" i="51"/>
  <c r="BV27" i="51"/>
  <c r="CD27" i="51"/>
  <c r="CT27" i="51"/>
  <c r="DV27" i="51"/>
  <c r="BL27" i="51"/>
  <c r="N27" i="51"/>
  <c r="BN27" i="51"/>
  <c r="CL27" i="51"/>
  <c r="BB27" i="51"/>
  <c r="CX27" i="51"/>
  <c r="DH27" i="51"/>
  <c r="AD27" i="51"/>
  <c r="CH27" i="51"/>
  <c r="DN27" i="51"/>
  <c r="DZ27" i="51"/>
  <c r="DR27" i="51"/>
  <c r="BG25" i="51"/>
  <c r="BO25" i="51"/>
  <c r="DK25" i="51"/>
  <c r="DS25" i="51"/>
  <c r="EA25" i="51"/>
  <c r="S25" i="51"/>
  <c r="BP25" i="51"/>
  <c r="DT25" i="51"/>
  <c r="BH25" i="51"/>
  <c r="DL25" i="51"/>
  <c r="P25" i="51"/>
  <c r="AO25" i="51"/>
  <c r="BQ25" i="51"/>
  <c r="CC25" i="51"/>
  <c r="EB25" i="51"/>
  <c r="EI25" i="51"/>
  <c r="EO25" i="51"/>
  <c r="DM25" i="51"/>
  <c r="EC25" i="51"/>
  <c r="EK25" i="51"/>
  <c r="DG25" i="51"/>
  <c r="BM25" i="51"/>
  <c r="DY25" i="51"/>
  <c r="DU25" i="51"/>
  <c r="DQ25" i="51"/>
  <c r="DW25" i="51"/>
  <c r="DX25" i="51"/>
  <c r="DP25" i="51"/>
  <c r="AE25" i="51"/>
  <c r="O25" i="51"/>
  <c r="BN25" i="51"/>
  <c r="BL25" i="51"/>
  <c r="AD25" i="51"/>
  <c r="DJ25" i="51"/>
  <c r="DR25" i="51"/>
  <c r="T25" i="51"/>
  <c r="DZ25" i="51"/>
  <c r="R25" i="51"/>
  <c r="DV25" i="51"/>
  <c r="EH25" i="51"/>
  <c r="N25" i="51"/>
  <c r="DS28" i="51"/>
  <c r="BG28" i="51"/>
  <c r="EI28" i="51"/>
  <c r="BO28" i="51"/>
  <c r="DK28" i="51"/>
  <c r="EA28" i="51"/>
  <c r="DL28" i="51"/>
  <c r="EB28" i="51"/>
  <c r="BH28" i="51"/>
  <c r="DT28" i="51"/>
  <c r="BP28" i="51"/>
  <c r="BU28" i="51"/>
  <c r="CC28" i="51"/>
  <c r="BI28" i="51"/>
  <c r="BM28" i="51"/>
  <c r="CN28" i="51"/>
  <c r="CG28" i="51"/>
  <c r="DU28" i="51"/>
  <c r="EK28" i="51"/>
  <c r="W28" i="51"/>
  <c r="AE28" i="51"/>
  <c r="P28" i="51"/>
  <c r="BQ28" i="51"/>
  <c r="DQ28" i="51"/>
  <c r="EO28" i="51"/>
  <c r="O28" i="51"/>
  <c r="DW28" i="51"/>
  <c r="DP28" i="51"/>
  <c r="DM28" i="51"/>
  <c r="DY28" i="51"/>
  <c r="DG28" i="51"/>
  <c r="T28" i="51"/>
  <c r="DX28" i="51"/>
  <c r="BF28" i="51"/>
  <c r="DR28" i="51"/>
  <c r="DV28" i="51"/>
  <c r="N28" i="51"/>
  <c r="DJ28" i="51"/>
  <c r="BN28" i="51"/>
  <c r="DZ28" i="51"/>
  <c r="BL28" i="51"/>
  <c r="BJ28" i="51"/>
  <c r="BV28" i="51"/>
  <c r="AD28" i="51"/>
  <c r="BG23" i="51"/>
  <c r="EI23" i="51"/>
  <c r="DS23" i="51"/>
  <c r="EA23" i="51"/>
  <c r="P23" i="51"/>
  <c r="BP23" i="51"/>
  <c r="EB23" i="51"/>
  <c r="BO23" i="51"/>
  <c r="DT23" i="51"/>
  <c r="DW23" i="51"/>
  <c r="DY23" i="51"/>
  <c r="DQ23" i="51"/>
  <c r="CC23" i="51"/>
  <c r="BM23" i="51"/>
  <c r="EO23" i="51"/>
  <c r="O23" i="51"/>
  <c r="BQ23" i="51"/>
  <c r="DU23" i="51"/>
  <c r="EC23" i="51"/>
  <c r="BL23" i="51"/>
  <c r="DV23" i="51"/>
  <c r="BN23" i="51"/>
  <c r="DZ23" i="51"/>
  <c r="DX23" i="51"/>
  <c r="DR23" i="51"/>
  <c r="N23" i="51"/>
  <c r="T23" i="51"/>
  <c r="DP23" i="51"/>
  <c r="EH23" i="51"/>
  <c r="CM55" i="51"/>
  <c r="S55" i="51"/>
  <c r="AY55" i="51"/>
  <c r="CE55" i="51"/>
  <c r="DK55" i="51"/>
  <c r="AQ55" i="51"/>
  <c r="EI55" i="51"/>
  <c r="P55" i="51"/>
  <c r="CN55" i="51"/>
  <c r="DD55" i="51"/>
  <c r="DS55" i="51"/>
  <c r="DL55" i="51"/>
  <c r="AA55" i="51"/>
  <c r="CF55" i="51"/>
  <c r="DT55" i="51"/>
  <c r="Q55" i="51"/>
  <c r="BE55" i="51"/>
  <c r="CG55" i="51"/>
  <c r="AS55" i="51"/>
  <c r="AW55" i="51"/>
  <c r="AN55" i="51"/>
  <c r="AZ55" i="51"/>
  <c r="DA55" i="51"/>
  <c r="Y55" i="51"/>
  <c r="BQ55" i="51"/>
  <c r="DQ55" i="51"/>
  <c r="DU55" i="51"/>
  <c r="EO55" i="51"/>
  <c r="AU55" i="51"/>
  <c r="EE55" i="51"/>
  <c r="CW55" i="51"/>
  <c r="DM55" i="51"/>
  <c r="EC55" i="51"/>
  <c r="CO55" i="51"/>
  <c r="EK55" i="51"/>
  <c r="O55" i="51"/>
  <c r="AR55" i="51"/>
  <c r="EV55" i="51"/>
  <c r="AO55" i="51"/>
  <c r="CK55" i="51"/>
  <c r="BS55" i="51"/>
  <c r="DG55" i="51"/>
  <c r="AB55" i="51"/>
  <c r="CZ55" i="51"/>
  <c r="EF55" i="51"/>
  <c r="N55" i="51"/>
  <c r="DW55" i="51"/>
  <c r="W55" i="51"/>
  <c r="BK55" i="51"/>
  <c r="BD55" i="51"/>
  <c r="AP55" i="51"/>
  <c r="CD55" i="51"/>
  <c r="CH55" i="51"/>
  <c r="CT55" i="51"/>
  <c r="DJ55" i="51"/>
  <c r="CI55" i="51"/>
  <c r="AC55" i="51"/>
  <c r="AX55" i="51"/>
  <c r="T55" i="51"/>
  <c r="CB55" i="51"/>
  <c r="AT55" i="51"/>
  <c r="DR55" i="51"/>
  <c r="DP55" i="51"/>
  <c r="R55" i="51"/>
  <c r="AV55" i="51"/>
  <c r="U55" i="51"/>
  <c r="Z55" i="51"/>
  <c r="DF55" i="51"/>
  <c r="DV55" i="51"/>
  <c r="EP55" i="51"/>
  <c r="DB55" i="51"/>
  <c r="EH55" i="51"/>
  <c r="BO46" i="51"/>
  <c r="DS46" i="51"/>
  <c r="AA46" i="51"/>
  <c r="EI46" i="51"/>
  <c r="EA46" i="51"/>
  <c r="AF46" i="51"/>
  <c r="DD46" i="51"/>
  <c r="DT46" i="51"/>
  <c r="DK46" i="51"/>
  <c r="X46" i="51"/>
  <c r="DL46" i="51"/>
  <c r="P46" i="51"/>
  <c r="BP46" i="51"/>
  <c r="BU46" i="51"/>
  <c r="CG46" i="51"/>
  <c r="BQ46" i="51"/>
  <c r="CQ46" i="51"/>
  <c r="EB46" i="51"/>
  <c r="DY46" i="51"/>
  <c r="EO46" i="51"/>
  <c r="EW46" i="51"/>
  <c r="O46" i="51"/>
  <c r="DQ46" i="51"/>
  <c r="CC46" i="51"/>
  <c r="DA46" i="51"/>
  <c r="DM46" i="51"/>
  <c r="DU46" i="51"/>
  <c r="DO46" i="51"/>
  <c r="BL46" i="51"/>
  <c r="DH46" i="51"/>
  <c r="BM46" i="51"/>
  <c r="CI46" i="51"/>
  <c r="AB46" i="51"/>
  <c r="CJ46" i="51"/>
  <c r="EN46" i="51"/>
  <c r="DW46" i="51"/>
  <c r="DP46" i="51"/>
  <c r="DV46" i="51"/>
  <c r="AE46" i="51"/>
  <c r="CH46" i="51"/>
  <c r="DR46" i="51"/>
  <c r="CD46" i="51"/>
  <c r="N46" i="51"/>
  <c r="BN46" i="51"/>
  <c r="CL46" i="51"/>
  <c r="EP46" i="51"/>
  <c r="T46" i="51"/>
  <c r="DX46" i="51"/>
  <c r="EV46" i="51"/>
  <c r="U46" i="51"/>
  <c r="CP46" i="51"/>
  <c r="AD46" i="51"/>
  <c r="BV46" i="51"/>
  <c r="DN46" i="51"/>
  <c r="DZ46" i="51"/>
  <c r="Z46" i="51"/>
  <c r="EA20" i="51"/>
  <c r="BO20" i="51"/>
  <c r="BW20" i="51"/>
  <c r="S20" i="51"/>
  <c r="DS20" i="51"/>
  <c r="EI20" i="51"/>
  <c r="X20" i="51"/>
  <c r="DL20" i="51"/>
  <c r="EB20" i="51"/>
  <c r="BG20" i="51"/>
  <c r="DK20" i="51"/>
  <c r="P20" i="51"/>
  <c r="BP20" i="51"/>
  <c r="BE20" i="51"/>
  <c r="BI20" i="51"/>
  <c r="BM20" i="51"/>
  <c r="BQ20" i="51"/>
  <c r="BH20" i="51"/>
  <c r="DT20" i="51"/>
  <c r="DA20" i="51"/>
  <c r="DQ20" i="51"/>
  <c r="DU20" i="51"/>
  <c r="DM20" i="51"/>
  <c r="O20" i="51"/>
  <c r="AE20" i="51"/>
  <c r="DO20" i="51"/>
  <c r="AO20" i="51"/>
  <c r="EO20" i="51"/>
  <c r="AU20" i="51"/>
  <c r="BK20" i="51"/>
  <c r="T20" i="51"/>
  <c r="AC20" i="51"/>
  <c r="CC20" i="51"/>
  <c r="DY20" i="51"/>
  <c r="DW20" i="51"/>
  <c r="BL20" i="51"/>
  <c r="DH20" i="51"/>
  <c r="DP20" i="51"/>
  <c r="DN20" i="51"/>
  <c r="DX20" i="51"/>
  <c r="BN20" i="51"/>
  <c r="R20" i="51"/>
  <c r="BD20" i="51"/>
  <c r="BJ20" i="51"/>
  <c r="BV20" i="51"/>
  <c r="DV20" i="51"/>
  <c r="BF20" i="51"/>
  <c r="N20" i="51"/>
  <c r="AD20" i="51"/>
  <c r="DR20" i="51"/>
  <c r="DZ20" i="51"/>
  <c r="DK57" i="51"/>
  <c r="CU57" i="51"/>
  <c r="AQ57" i="51"/>
  <c r="CE57" i="51"/>
  <c r="DC57" i="51"/>
  <c r="DS57" i="51"/>
  <c r="EI57" i="51"/>
  <c r="DL57" i="51"/>
  <c r="AA57" i="51"/>
  <c r="P57" i="51"/>
  <c r="X57" i="51"/>
  <c r="AN57" i="51"/>
  <c r="CF57" i="51"/>
  <c r="DT57" i="51"/>
  <c r="EJ57" i="51"/>
  <c r="AW57" i="51"/>
  <c r="CC57" i="51"/>
  <c r="CK57" i="51"/>
  <c r="DD57" i="51"/>
  <c r="CG57" i="51"/>
  <c r="DM57" i="51"/>
  <c r="DQ57" i="51"/>
  <c r="DU57" i="51"/>
  <c r="EO57" i="51"/>
  <c r="O57" i="51"/>
  <c r="CW57" i="51"/>
  <c r="DG57" i="51"/>
  <c r="DW57" i="51"/>
  <c r="EC57" i="51"/>
  <c r="EG57" i="51"/>
  <c r="EK57" i="51"/>
  <c r="AO57" i="51"/>
  <c r="DA57" i="51"/>
  <c r="W57" i="51"/>
  <c r="AR57" i="51"/>
  <c r="CJ57" i="51"/>
  <c r="CZ57" i="51"/>
  <c r="DP57" i="51"/>
  <c r="EN57" i="51"/>
  <c r="EV57" i="51"/>
  <c r="Y57" i="51"/>
  <c r="CI57" i="51"/>
  <c r="EE57" i="51"/>
  <c r="CL57" i="51"/>
  <c r="CP57" i="51"/>
  <c r="AB57" i="51"/>
  <c r="CQ57" i="51"/>
  <c r="N57" i="51"/>
  <c r="R57" i="51"/>
  <c r="AT57" i="51"/>
  <c r="DF57" i="51"/>
  <c r="DJ57" i="51"/>
  <c r="DR57" i="51"/>
  <c r="DV57" i="51"/>
  <c r="U57" i="51"/>
  <c r="Z57" i="51"/>
  <c r="CH57" i="51"/>
  <c r="DB57" i="51"/>
  <c r="EP57" i="51"/>
  <c r="EF57" i="51"/>
  <c r="AP57" i="51"/>
  <c r="CD57" i="51"/>
  <c r="ED57" i="51"/>
  <c r="EH57" i="51"/>
  <c r="S37" i="51"/>
  <c r="CU37" i="51"/>
  <c r="DK37" i="51"/>
  <c r="EI37" i="51"/>
  <c r="AA37" i="51"/>
  <c r="X37" i="51"/>
  <c r="P37" i="51"/>
  <c r="DL37" i="51"/>
  <c r="AF37" i="51"/>
  <c r="AI37" i="51"/>
  <c r="CV37" i="51"/>
  <c r="Y37" i="51"/>
  <c r="AG37" i="51"/>
  <c r="FE37" i="51"/>
  <c r="EO37" i="51"/>
  <c r="CS37" i="51"/>
  <c r="DM37" i="51"/>
  <c r="AM37" i="51"/>
  <c r="O37" i="51"/>
  <c r="AB37" i="51"/>
  <c r="CR37" i="51"/>
  <c r="FD37" i="51"/>
  <c r="AC37" i="51"/>
  <c r="Z37" i="51"/>
  <c r="CT37" i="51"/>
  <c r="AE37" i="51"/>
  <c r="T37" i="51"/>
  <c r="EV37" i="51"/>
  <c r="AD37" i="51"/>
  <c r="AJ37" i="51"/>
  <c r="N37" i="51"/>
  <c r="FB37" i="51"/>
  <c r="EP37" i="51"/>
  <c r="AH37" i="51"/>
  <c r="DJ37" i="51"/>
  <c r="AA48" i="51"/>
  <c r="AQ48" i="51"/>
  <c r="EI48" i="51"/>
  <c r="CE48" i="51"/>
  <c r="DS48" i="51"/>
  <c r="X48" i="51"/>
  <c r="AF48" i="51"/>
  <c r="P48" i="51"/>
  <c r="AN48" i="51"/>
  <c r="AZ48" i="51"/>
  <c r="CF48" i="51"/>
  <c r="DD48" i="51"/>
  <c r="DL48" i="51"/>
  <c r="CV48" i="51"/>
  <c r="DC48" i="51"/>
  <c r="EJ48" i="51"/>
  <c r="DK48" i="51"/>
  <c r="AG48" i="51"/>
  <c r="AO48" i="51"/>
  <c r="CG48" i="51"/>
  <c r="BA48" i="51"/>
  <c r="CK48" i="51"/>
  <c r="CS48" i="51"/>
  <c r="BX48" i="51"/>
  <c r="Y48" i="51"/>
  <c r="EO48" i="51"/>
  <c r="CI48" i="51"/>
  <c r="DT48" i="51"/>
  <c r="AW48" i="51"/>
  <c r="DM48" i="51"/>
  <c r="DQ48" i="51"/>
  <c r="EK48" i="51"/>
  <c r="CA48" i="51"/>
  <c r="BY48" i="51"/>
  <c r="DA48" i="51"/>
  <c r="DE48" i="51"/>
  <c r="DU48" i="51"/>
  <c r="EC48" i="51"/>
  <c r="BU48" i="51"/>
  <c r="T48" i="51"/>
  <c r="AB48" i="51"/>
  <c r="CJ48" i="51"/>
  <c r="CO48" i="51"/>
  <c r="CQ48" i="51"/>
  <c r="AV48" i="51"/>
  <c r="DH48" i="51"/>
  <c r="DP48" i="51"/>
  <c r="AM48" i="51"/>
  <c r="DG48" i="51"/>
  <c r="CB48" i="51"/>
  <c r="U48" i="51"/>
  <c r="AD48" i="51"/>
  <c r="AL48" i="51"/>
  <c r="AT48" i="51"/>
  <c r="CP48" i="51"/>
  <c r="DF48" i="51"/>
  <c r="DJ48" i="51"/>
  <c r="DN48" i="51"/>
  <c r="DV48" i="51"/>
  <c r="O48" i="51"/>
  <c r="W48" i="51"/>
  <c r="AE48" i="51"/>
  <c r="AU48" i="51"/>
  <c r="DW48" i="51"/>
  <c r="AR48" i="51"/>
  <c r="CR48" i="51"/>
  <c r="Z48" i="51"/>
  <c r="AP48" i="51"/>
  <c r="CL48" i="51"/>
  <c r="AK48" i="51"/>
  <c r="ED48" i="51"/>
  <c r="N48" i="51"/>
  <c r="V48" i="51"/>
  <c r="DR48" i="51"/>
  <c r="BZ48" i="51"/>
  <c r="CH48" i="51"/>
  <c r="AC48" i="51"/>
  <c r="CT48" i="51"/>
  <c r="EH48" i="51"/>
  <c r="BV48" i="51"/>
  <c r="CD48" i="51"/>
  <c r="CE26" i="51"/>
  <c r="S26" i="51"/>
  <c r="BO26" i="51"/>
  <c r="BW26" i="51"/>
  <c r="DS26" i="51"/>
  <c r="DT26" i="51"/>
  <c r="P26" i="51"/>
  <c r="AF26" i="51"/>
  <c r="CN26" i="51"/>
  <c r="CF26" i="51"/>
  <c r="EB26" i="51"/>
  <c r="EA26" i="51"/>
  <c r="BE26" i="51"/>
  <c r="BP26" i="51"/>
  <c r="BQ26" i="51"/>
  <c r="BU26" i="51"/>
  <c r="AE26" i="51"/>
  <c r="BM26" i="51"/>
  <c r="DY26" i="51"/>
  <c r="BK26" i="51"/>
  <c r="DQ26" i="51"/>
  <c r="DU26" i="51"/>
  <c r="CG26" i="51"/>
  <c r="EO26" i="51"/>
  <c r="CO26" i="51"/>
  <c r="DP26" i="51"/>
  <c r="O26" i="51"/>
  <c r="CY26" i="51"/>
  <c r="CQ26" i="51"/>
  <c r="BL26" i="51"/>
  <c r="DH26" i="51"/>
  <c r="AD26" i="51"/>
  <c r="BV26" i="51"/>
  <c r="CH26" i="51"/>
  <c r="CP26" i="51"/>
  <c r="DV26" i="51"/>
  <c r="CI26" i="51"/>
  <c r="DO26" i="51"/>
  <c r="T26" i="51"/>
  <c r="DW26" i="51"/>
  <c r="DX26" i="51"/>
  <c r="CX26" i="51"/>
  <c r="U26" i="51"/>
  <c r="CD26" i="51"/>
  <c r="DN26" i="51"/>
  <c r="DR26" i="51"/>
  <c r="N26" i="51"/>
  <c r="BN26" i="51"/>
  <c r="DZ26" i="51"/>
  <c r="AA43" i="51"/>
  <c r="DK43" i="51"/>
  <c r="S43" i="51"/>
  <c r="CE43" i="51"/>
  <c r="EI43" i="51"/>
  <c r="X43" i="51"/>
  <c r="BX43" i="51"/>
  <c r="CF43" i="51"/>
  <c r="BW43" i="51"/>
  <c r="P43" i="51"/>
  <c r="DD43" i="51"/>
  <c r="DL43" i="51"/>
  <c r="DT43" i="51"/>
  <c r="DS43" i="51"/>
  <c r="CG43" i="51"/>
  <c r="CC43" i="51"/>
  <c r="DA43" i="51"/>
  <c r="DE43" i="51"/>
  <c r="DQ43" i="51"/>
  <c r="EW43" i="51"/>
  <c r="DG43" i="51"/>
  <c r="CK43" i="51"/>
  <c r="CW43" i="51"/>
  <c r="EO43" i="51"/>
  <c r="AE43" i="51"/>
  <c r="CI43" i="51"/>
  <c r="DM43" i="51"/>
  <c r="Y43" i="51"/>
  <c r="BA43" i="51"/>
  <c r="DU43" i="51"/>
  <c r="EK43" i="51"/>
  <c r="DW43" i="51"/>
  <c r="U43" i="51"/>
  <c r="O43" i="51"/>
  <c r="AB43" i="51"/>
  <c r="CZ43" i="51"/>
  <c r="EV43" i="51"/>
  <c r="T43" i="51"/>
  <c r="N43" i="51"/>
  <c r="Z43" i="51"/>
  <c r="CD43" i="51"/>
  <c r="DF43" i="51"/>
  <c r="AD43" i="51"/>
  <c r="DJ43" i="51"/>
  <c r="CJ43" i="51"/>
  <c r="EN43" i="51"/>
  <c r="CH43" i="51"/>
  <c r="DB43" i="51"/>
  <c r="DR43" i="51"/>
  <c r="DV43" i="51"/>
  <c r="EP43" i="51"/>
  <c r="DP43" i="51"/>
  <c r="CL43" i="51"/>
  <c r="EA42" i="51"/>
  <c r="DS42" i="51"/>
  <c r="BO42" i="51"/>
  <c r="EI42" i="51"/>
  <c r="P42" i="51"/>
  <c r="DT42" i="51"/>
  <c r="EB42" i="51"/>
  <c r="BQ42" i="51"/>
  <c r="CG42" i="51"/>
  <c r="CC42" i="51"/>
  <c r="DW42" i="51"/>
  <c r="BM42" i="51"/>
  <c r="AM42" i="51"/>
  <c r="DQ42" i="51"/>
  <c r="DU42" i="51"/>
  <c r="DY42" i="51"/>
  <c r="EO42" i="51"/>
  <c r="O42" i="51"/>
  <c r="AE42" i="51"/>
  <c r="DX42" i="51"/>
  <c r="BL42" i="51"/>
  <c r="DP42" i="51"/>
  <c r="N42" i="51"/>
  <c r="DZ42" i="51"/>
  <c r="T42" i="51"/>
  <c r="V42" i="51"/>
  <c r="DV42" i="51"/>
  <c r="AD42" i="51"/>
  <c r="DR42" i="51"/>
  <c r="DK32" i="51"/>
  <c r="BG32" i="51"/>
  <c r="EI32" i="51"/>
  <c r="AA32" i="51"/>
  <c r="BO32" i="51"/>
  <c r="DS32" i="51"/>
  <c r="P32" i="51"/>
  <c r="DT32" i="51"/>
  <c r="DL32" i="51"/>
  <c r="EA32" i="51"/>
  <c r="BP32" i="51"/>
  <c r="EB32" i="51"/>
  <c r="BH32" i="51"/>
  <c r="BM32" i="51"/>
  <c r="CC32" i="51"/>
  <c r="AF32" i="51"/>
  <c r="BI32" i="51"/>
  <c r="DM32" i="51"/>
  <c r="DQ32" i="51"/>
  <c r="DW32" i="51"/>
  <c r="W32" i="51"/>
  <c r="DY32" i="51"/>
  <c r="BQ32" i="51"/>
  <c r="O32" i="51"/>
  <c r="DU32" i="51"/>
  <c r="EO32" i="51"/>
  <c r="AE32" i="51"/>
  <c r="T32" i="51"/>
  <c r="BL32" i="51"/>
  <c r="DX32" i="51"/>
  <c r="N32" i="51"/>
  <c r="AM32" i="51"/>
  <c r="AD32" i="51"/>
  <c r="BJ32" i="51"/>
  <c r="DJ32" i="51"/>
  <c r="DP32" i="51"/>
  <c r="DV32" i="51"/>
  <c r="BF32" i="51"/>
  <c r="DZ32" i="51"/>
  <c r="BN32" i="51"/>
  <c r="V32" i="51"/>
  <c r="DR32" i="51"/>
  <c r="BW30" i="51"/>
  <c r="DK30" i="51"/>
  <c r="DL30" i="51"/>
  <c r="DS30" i="51"/>
  <c r="DT30" i="51"/>
  <c r="BU30" i="51"/>
  <c r="DQ30" i="51"/>
  <c r="DY30" i="51"/>
  <c r="EO30" i="51"/>
  <c r="DO30" i="51"/>
  <c r="DW30" i="51"/>
  <c r="DM30" i="51"/>
  <c r="DU30" i="51"/>
  <c r="DP30" i="51"/>
  <c r="BV30" i="51"/>
  <c r="DR30" i="51"/>
  <c r="DV30" i="51"/>
  <c r="AD30" i="51"/>
  <c r="DJ30" i="51"/>
  <c r="DN30" i="51"/>
  <c r="DZ30" i="51"/>
  <c r="DX30" i="51"/>
  <c r="BO21" i="51"/>
  <c r="DK21" i="51"/>
  <c r="EI21" i="51"/>
  <c r="BG21" i="51"/>
  <c r="P21" i="51"/>
  <c r="EA21" i="51"/>
  <c r="BP21" i="51"/>
  <c r="DL21" i="51"/>
  <c r="EB21" i="51"/>
  <c r="BW21" i="51"/>
  <c r="EJ21" i="51"/>
  <c r="BM21" i="51"/>
  <c r="BQ21" i="51"/>
  <c r="CC21" i="51"/>
  <c r="BE21" i="51"/>
  <c r="AO21" i="51"/>
  <c r="DM21" i="51"/>
  <c r="DY21" i="51"/>
  <c r="EO21" i="51"/>
  <c r="O21" i="51"/>
  <c r="AE21" i="51"/>
  <c r="DA21" i="51"/>
  <c r="EK21" i="51"/>
  <c r="DG21" i="51"/>
  <c r="DO21" i="51"/>
  <c r="T21" i="51"/>
  <c r="BL21" i="51"/>
  <c r="BD21" i="51"/>
  <c r="DX21" i="51"/>
  <c r="N21" i="51"/>
  <c r="BV21" i="51"/>
  <c r="BK21" i="51"/>
  <c r="DH21" i="51"/>
  <c r="AD21" i="51"/>
  <c r="DZ21" i="51"/>
  <c r="BN21" i="51"/>
  <c r="DN21" i="51"/>
  <c r="BG24" i="51"/>
  <c r="DK24" i="51"/>
  <c r="EI24" i="51"/>
  <c r="EA24" i="51"/>
  <c r="BO24" i="51"/>
  <c r="P24" i="51"/>
  <c r="BP24" i="51"/>
  <c r="DT24" i="51"/>
  <c r="BH24" i="51"/>
  <c r="DL24" i="51"/>
  <c r="EB24" i="51"/>
  <c r="BQ24" i="51"/>
  <c r="DS24" i="51"/>
  <c r="DY24" i="51"/>
  <c r="AE24" i="51"/>
  <c r="DW24" i="51"/>
  <c r="DQ24" i="51"/>
  <c r="CC24" i="51"/>
  <c r="BM24" i="51"/>
  <c r="DU24" i="51"/>
  <c r="DM24" i="51"/>
  <c r="EK24" i="51"/>
  <c r="EO24" i="51"/>
  <c r="T24" i="51"/>
  <c r="BL24" i="51"/>
  <c r="DP24" i="51"/>
  <c r="DG24" i="51"/>
  <c r="N24" i="51"/>
  <c r="BN24" i="51"/>
  <c r="O24" i="51"/>
  <c r="DR24" i="51"/>
  <c r="DX24" i="51"/>
  <c r="DJ24" i="51"/>
  <c r="AD24" i="51"/>
  <c r="DV24" i="51"/>
  <c r="DZ24" i="51"/>
  <c r="S19" i="51"/>
  <c r="AI19" i="51"/>
  <c r="DS19" i="51"/>
  <c r="EA19" i="51"/>
  <c r="EI19" i="51"/>
  <c r="P19" i="51"/>
  <c r="X19" i="51"/>
  <c r="BH19" i="51"/>
  <c r="EB19" i="51"/>
  <c r="AA19" i="51"/>
  <c r="BP19" i="51"/>
  <c r="BO19" i="51"/>
  <c r="AF19" i="51"/>
  <c r="DT19" i="51"/>
  <c r="Y19" i="51"/>
  <c r="Q19" i="51"/>
  <c r="AG19" i="51"/>
  <c r="AW19" i="51"/>
  <c r="BE19" i="51"/>
  <c r="CC19" i="51"/>
  <c r="AS19" i="51"/>
  <c r="BM19" i="51"/>
  <c r="CG19" i="51"/>
  <c r="EC19" i="51"/>
  <c r="AM19" i="51"/>
  <c r="BK19" i="51"/>
  <c r="DW19" i="51"/>
  <c r="DQ19" i="51"/>
  <c r="EO19" i="51"/>
  <c r="AE19" i="51"/>
  <c r="BQ19" i="51"/>
  <c r="DU19" i="51"/>
  <c r="BI19" i="51"/>
  <c r="AB19" i="51"/>
  <c r="DP19" i="51"/>
  <c r="DX19" i="51"/>
  <c r="DY19" i="51"/>
  <c r="O19" i="51"/>
  <c r="T19" i="51"/>
  <c r="BT19" i="51"/>
  <c r="AC19" i="51"/>
  <c r="BS19" i="51"/>
  <c r="BD19" i="51"/>
  <c r="BL19" i="51"/>
  <c r="AD19" i="51"/>
  <c r="BN19" i="51"/>
  <c r="DR19" i="51"/>
  <c r="DV19" i="51"/>
  <c r="W19" i="51"/>
  <c r="AU19" i="51"/>
  <c r="AJ19" i="51"/>
  <c r="EF19" i="51"/>
  <c r="N19" i="51"/>
  <c r="R19" i="51"/>
  <c r="V19" i="51"/>
  <c r="BF19" i="51"/>
  <c r="BJ19" i="51"/>
  <c r="Z19" i="51"/>
  <c r="AH19" i="51"/>
  <c r="AT19" i="51"/>
  <c r="DZ19" i="51"/>
  <c r="EH19" i="51"/>
  <c r="AV19" i="51"/>
  <c r="DJ19" i="51"/>
  <c r="BO33" i="51"/>
  <c r="DK33" i="51"/>
  <c r="DS33" i="51"/>
  <c r="EI33" i="51"/>
  <c r="S33" i="51"/>
  <c r="CU33" i="51"/>
  <c r="P33" i="51"/>
  <c r="CV33" i="51"/>
  <c r="DT33" i="51"/>
  <c r="CN33" i="51"/>
  <c r="DL33" i="51"/>
  <c r="AF33" i="51"/>
  <c r="DD33" i="51"/>
  <c r="EJ33" i="51"/>
  <c r="AW33" i="51"/>
  <c r="AN33" i="51"/>
  <c r="CO33" i="51"/>
  <c r="DI33" i="51"/>
  <c r="EC33" i="51"/>
  <c r="O33" i="51"/>
  <c r="BC33" i="51"/>
  <c r="CQ33" i="51"/>
  <c r="Y33" i="51"/>
  <c r="AO33" i="51"/>
  <c r="BQ33" i="51"/>
  <c r="CK33" i="51"/>
  <c r="CW33" i="51"/>
  <c r="DU33" i="51"/>
  <c r="EG33" i="51"/>
  <c r="BS33" i="51"/>
  <c r="CY33" i="51"/>
  <c r="EK33" i="51"/>
  <c r="DA33" i="51"/>
  <c r="EO33" i="51"/>
  <c r="BL33" i="51"/>
  <c r="BT33" i="51"/>
  <c r="CJ33" i="51"/>
  <c r="AC33" i="51"/>
  <c r="CS33" i="51"/>
  <c r="DM33" i="51"/>
  <c r="DQ33" i="51"/>
  <c r="AE33" i="51"/>
  <c r="T33" i="51"/>
  <c r="CZ33" i="51"/>
  <c r="DH33" i="51"/>
  <c r="DW33" i="51"/>
  <c r="Z33" i="51"/>
  <c r="BB33" i="51"/>
  <c r="CL33" i="51"/>
  <c r="DB33" i="51"/>
  <c r="DJ33" i="51"/>
  <c r="AB33" i="51"/>
  <c r="DG33" i="51"/>
  <c r="DP33" i="51"/>
  <c r="AD33" i="51"/>
  <c r="BN33" i="51"/>
  <c r="DF33" i="51"/>
  <c r="DN33" i="51"/>
  <c r="DR33" i="51"/>
  <c r="DV33" i="51"/>
  <c r="CR33" i="51"/>
  <c r="BV33" i="51"/>
  <c r="CT33" i="51"/>
  <c r="R33" i="51"/>
  <c r="EH33" i="51"/>
  <c r="EV33" i="51"/>
  <c r="N33" i="51"/>
  <c r="CP33" i="51"/>
  <c r="CX33" i="51"/>
  <c r="DS18" i="51"/>
  <c r="BG18" i="51"/>
  <c r="DK18" i="51"/>
  <c r="EA18" i="51"/>
  <c r="BH18" i="51"/>
  <c r="DT18" i="51"/>
  <c r="EB18" i="51"/>
  <c r="DL18" i="51"/>
  <c r="P18" i="51"/>
  <c r="BP18" i="51"/>
  <c r="BM18" i="51"/>
  <c r="BQ18" i="51"/>
  <c r="CC18" i="51"/>
  <c r="EI18" i="51"/>
  <c r="DY18" i="51"/>
  <c r="EO18" i="51"/>
  <c r="BO18" i="51"/>
  <c r="DQ18" i="51"/>
  <c r="DU18" i="51"/>
  <c r="DM18" i="51"/>
  <c r="EK18" i="51"/>
  <c r="DX18" i="51"/>
  <c r="O18" i="51"/>
  <c r="DW18" i="51"/>
  <c r="DG18" i="51"/>
  <c r="AD18" i="51"/>
  <c r="DR18" i="51"/>
  <c r="AE18" i="51"/>
  <c r="T18" i="51"/>
  <c r="DJ18" i="51"/>
  <c r="DV18" i="51"/>
  <c r="DP18" i="51"/>
  <c r="BN18" i="51"/>
  <c r="BL18" i="51"/>
  <c r="N18" i="51"/>
  <c r="DZ18" i="51"/>
  <c r="EI16" i="51"/>
  <c r="EB16" i="51"/>
  <c r="BM16" i="51"/>
  <c r="DQ16" i="51"/>
  <c r="EC16" i="51"/>
  <c r="DP16" i="51"/>
  <c r="R16" i="51"/>
  <c r="Z16" i="51"/>
  <c r="DM16" i="51"/>
  <c r="BL16" i="51"/>
  <c r="DX16" i="51"/>
  <c r="DZ16" i="51"/>
  <c r="EH16" i="51"/>
  <c r="AA16" i="51"/>
  <c r="BG16" i="51"/>
  <c r="EA16" i="51"/>
  <c r="X16" i="51"/>
  <c r="DL16" i="51"/>
  <c r="BI16" i="51"/>
  <c r="BQ16" i="51"/>
  <c r="CC16" i="51"/>
  <c r="DA16" i="51"/>
  <c r="DU16" i="51"/>
  <c r="DY16" i="51"/>
  <c r="EK16" i="51"/>
  <c r="EO16" i="51"/>
  <c r="T16" i="51"/>
  <c r="AB16" i="51"/>
  <c r="BF16" i="51"/>
  <c r="BV16" i="51"/>
  <c r="DJ16" i="51"/>
  <c r="DR16" i="51"/>
  <c r="S16" i="51"/>
  <c r="BO16" i="51"/>
  <c r="DS16" i="51"/>
  <c r="BH16" i="51"/>
  <c r="BP16" i="51"/>
  <c r="EJ16" i="51"/>
  <c r="DW16" i="51"/>
  <c r="N16" i="51"/>
  <c r="AD16" i="51"/>
  <c r="BJ16" i="51"/>
  <c r="DN16" i="51"/>
  <c r="DV16" i="51"/>
  <c r="BW16" i="51"/>
  <c r="DK16" i="51"/>
  <c r="DT16" i="51"/>
  <c r="O16" i="51"/>
  <c r="AE16" i="51"/>
  <c r="DO16" i="51"/>
  <c r="P16" i="51"/>
  <c r="BN16" i="51"/>
  <c r="M71" i="51"/>
  <c r="M62" i="51" l="1"/>
  <c r="M53" i="43" s="1"/>
  <c r="M59" i="51"/>
  <c r="M50" i="43" s="1"/>
  <c r="M64" i="51"/>
  <c r="M55" i="43" s="1"/>
  <c r="M60" i="51"/>
  <c r="M51" i="43" s="1"/>
  <c r="M61" i="51"/>
  <c r="M52" i="43" s="1"/>
  <c r="M65" i="51"/>
  <c r="M56" i="43" s="1"/>
  <c r="AE15" i="51"/>
  <c r="BW15" i="51"/>
  <c r="S15" i="51"/>
  <c r="X15" i="51"/>
  <c r="EH15" i="51"/>
  <c r="DI15" i="51"/>
  <c r="CU15" i="51"/>
  <c r="AU15" i="51"/>
  <c r="AI15" i="51"/>
  <c r="FD15" i="51"/>
  <c r="FE15" i="51"/>
  <c r="C156" i="53" s="1"/>
  <c r="EV15" i="51"/>
  <c r="FB15" i="51"/>
  <c r="BT80" i="51"/>
  <c r="V15" i="51"/>
  <c r="EG15" i="51"/>
  <c r="AS15" i="51"/>
  <c r="AG15" i="51"/>
  <c r="EW15" i="51"/>
  <c r="P15" i="51"/>
  <c r="DT15" i="51"/>
  <c r="C30" i="53" s="1"/>
  <c r="DN15" i="51"/>
  <c r="DW15" i="51"/>
  <c r="DS15" i="51"/>
  <c r="DJ15" i="51"/>
  <c r="T15" i="51"/>
  <c r="DU15" i="51"/>
  <c r="BI15" i="51"/>
  <c r="BG15" i="51"/>
  <c r="DX15" i="51"/>
  <c r="R15" i="51"/>
  <c r="BM15" i="51"/>
  <c r="CZ15" i="51"/>
  <c r="AT15" i="51"/>
  <c r="EF15" i="51"/>
  <c r="Q15" i="51"/>
  <c r="CD15" i="51"/>
  <c r="BR15" i="51"/>
  <c r="EL15" i="51"/>
  <c r="ET15" i="51"/>
  <c r="DO15" i="51"/>
  <c r="DK15" i="51"/>
  <c r="BJ15" i="51"/>
  <c r="EJ15" i="51"/>
  <c r="BO15" i="51"/>
  <c r="BV15" i="51"/>
  <c r="EO15" i="51"/>
  <c r="C140" i="53" s="1"/>
  <c r="DA15" i="51"/>
  <c r="DL15" i="51"/>
  <c r="AA15" i="51"/>
  <c r="BL15" i="51"/>
  <c r="C17" i="53" s="1"/>
  <c r="DP15" i="51"/>
  <c r="CW15" i="51"/>
  <c r="AV15" i="51"/>
  <c r="C15" i="53" s="1"/>
  <c r="AH15" i="51"/>
  <c r="AJ15" i="51"/>
  <c r="BD15" i="51"/>
  <c r="CG15" i="51"/>
  <c r="BE15" i="51"/>
  <c r="U15" i="51"/>
  <c r="EY15" i="51"/>
  <c r="EM15" i="51"/>
  <c r="FC15" i="51"/>
  <c r="BF15" i="51"/>
  <c r="EK15" i="51"/>
  <c r="CC15" i="51"/>
  <c r="BS15" i="51"/>
  <c r="BK15" i="51"/>
  <c r="AW15" i="51"/>
  <c r="CX15" i="51"/>
  <c r="CH15" i="51"/>
  <c r="CF15" i="51"/>
  <c r="DH15" i="51"/>
  <c r="CT15" i="51"/>
  <c r="CJ15" i="51"/>
  <c r="BC15" i="51"/>
  <c r="CK15" i="51"/>
  <c r="CV15" i="51"/>
  <c r="CB15" i="51"/>
  <c r="AR15" i="51"/>
  <c r="AL15" i="51"/>
  <c r="BY15" i="51"/>
  <c r="EN15" i="51"/>
  <c r="EB15" i="51"/>
  <c r="AD15" i="51"/>
  <c r="BP15" i="51"/>
  <c r="DM15" i="51"/>
  <c r="EC15" i="51"/>
  <c r="EI15" i="51"/>
  <c r="DG15" i="51"/>
  <c r="BN15" i="51"/>
  <c r="C83" i="53" s="1"/>
  <c r="O15" i="51"/>
  <c r="DV15" i="51"/>
  <c r="N15" i="51"/>
  <c r="C9" i="53" s="1"/>
  <c r="BH15" i="51"/>
  <c r="DR15" i="51"/>
  <c r="AB15" i="51"/>
  <c r="DY15" i="51"/>
  <c r="BQ15" i="51"/>
  <c r="EA15" i="51"/>
  <c r="DZ15" i="51"/>
  <c r="C99" i="53" s="1"/>
  <c r="Z15" i="51"/>
  <c r="DQ15" i="51"/>
  <c r="W15" i="51"/>
  <c r="AC15" i="51"/>
  <c r="AM15" i="51"/>
  <c r="C76" i="53" s="1"/>
  <c r="AF15" i="51"/>
  <c r="CI15" i="51"/>
  <c r="CQ15" i="51"/>
  <c r="CO15" i="51"/>
  <c r="CN15" i="51"/>
  <c r="CE15" i="51"/>
  <c r="BA15" i="51"/>
  <c r="BX15" i="51"/>
  <c r="CM15" i="51"/>
  <c r="DC15" i="51"/>
  <c r="CA15" i="51"/>
  <c r="EZ15" i="51"/>
  <c r="ES15" i="51"/>
  <c r="C154" i="53" s="1"/>
  <c r="ER15" i="51"/>
  <c r="BT15" i="51"/>
  <c r="CY15" i="51"/>
  <c r="BU15" i="51"/>
  <c r="AO15" i="51"/>
  <c r="BB15" i="51"/>
  <c r="EE15" i="51"/>
  <c r="C138" i="53" s="1"/>
  <c r="ED15" i="51"/>
  <c r="AX15" i="51"/>
  <c r="DE15" i="51"/>
  <c r="C54" i="53" s="1"/>
  <c r="AZ15" i="51"/>
  <c r="AY15" i="51"/>
  <c r="C144" i="53" s="1"/>
  <c r="DF15" i="51"/>
  <c r="AN15" i="51"/>
  <c r="C77" i="53" s="1"/>
  <c r="BZ15" i="51"/>
  <c r="EU15" i="51"/>
  <c r="EQ15" i="51"/>
  <c r="Y15" i="51"/>
  <c r="C121" i="53" s="1"/>
  <c r="CP15" i="51"/>
  <c r="C89" i="53" s="1"/>
  <c r="CL15" i="51"/>
  <c r="CR15" i="51"/>
  <c r="CS15" i="51"/>
  <c r="C51" i="53" s="1"/>
  <c r="EP15" i="51"/>
  <c r="AP15" i="51"/>
  <c r="C14" i="53" s="1"/>
  <c r="DB15" i="51"/>
  <c r="AQ15" i="51"/>
  <c r="DD15" i="51"/>
  <c r="C26" i="53" s="1"/>
  <c r="EX15" i="51"/>
  <c r="C68" i="53" s="1"/>
  <c r="AK15" i="51"/>
  <c r="C143" i="53" s="1"/>
  <c r="FA15" i="51"/>
  <c r="EQ80" i="51"/>
  <c r="M73" i="51"/>
  <c r="ET80" i="51"/>
  <c r="BR80" i="51"/>
  <c r="CA80" i="51"/>
  <c r="BW80" i="51"/>
  <c r="BY80" i="51"/>
  <c r="BE80" i="51"/>
  <c r="EM80" i="51"/>
  <c r="EL80" i="51"/>
  <c r="FB80" i="51"/>
  <c r="AK80" i="51"/>
  <c r="M72" i="51"/>
  <c r="BP80" i="51"/>
  <c r="EU80" i="51"/>
  <c r="AC80" i="51"/>
  <c r="ES80" i="51"/>
  <c r="AN80" i="51"/>
  <c r="AY80" i="51"/>
  <c r="BA80" i="51"/>
  <c r="AL80" i="51"/>
  <c r="AU80" i="51"/>
  <c r="AQ80" i="51"/>
  <c r="Q80" i="51"/>
  <c r="BZ80" i="51"/>
  <c r="AR80" i="51"/>
  <c r="AA80" i="51"/>
  <c r="AX80" i="51"/>
  <c r="M68" i="51"/>
  <c r="V80" i="51"/>
  <c r="AI80" i="51"/>
  <c r="AP80" i="51"/>
  <c r="M77" i="51"/>
  <c r="DE80" i="51"/>
  <c r="P80" i="51"/>
  <c r="AB80" i="51"/>
  <c r="AE80" i="51"/>
  <c r="Y80" i="51"/>
  <c r="FA80" i="51"/>
  <c r="ER80" i="51"/>
  <c r="W80" i="51"/>
  <c r="AH80" i="51"/>
  <c r="M78" i="51"/>
  <c r="AV80" i="51"/>
  <c r="U80" i="51"/>
  <c r="AJ80" i="51"/>
  <c r="AG80" i="51"/>
  <c r="BU80" i="51"/>
  <c r="X80" i="51"/>
  <c r="AF80" i="51"/>
  <c r="R80" i="51"/>
  <c r="BF80" i="51"/>
  <c r="AS80" i="51"/>
  <c r="BX80" i="51"/>
  <c r="CB80" i="51"/>
  <c r="BG80" i="51"/>
  <c r="AO80" i="51"/>
  <c r="CL80" i="51"/>
  <c r="Z80" i="51"/>
  <c r="AD80" i="51"/>
  <c r="O80" i="51"/>
  <c r="T80" i="51"/>
  <c r="S80" i="51"/>
  <c r="BB80" i="51"/>
  <c r="CM80" i="51"/>
  <c r="AZ80" i="51"/>
  <c r="AM80" i="51"/>
  <c r="BI80" i="51"/>
  <c r="CH80" i="51"/>
  <c r="FC80" i="51"/>
  <c r="CR80" i="51"/>
  <c r="EX80" i="51"/>
  <c r="BD80" i="51"/>
  <c r="BJ80" i="51"/>
  <c r="BK80" i="51"/>
  <c r="BM80" i="51"/>
  <c r="CC80" i="51"/>
  <c r="AT80" i="51"/>
  <c r="BL80" i="51"/>
  <c r="CI80" i="51"/>
  <c r="BC80" i="51"/>
  <c r="BO80" i="51"/>
  <c r="BH80" i="51"/>
  <c r="DC80" i="51"/>
  <c r="CJ80" i="51"/>
  <c r="BS80" i="51"/>
  <c r="AW80" i="51"/>
  <c r="BQ80" i="51"/>
  <c r="DI80" i="51"/>
  <c r="CU80" i="51"/>
  <c r="BN80" i="51"/>
  <c r="CD80" i="51"/>
  <c r="EF80" i="51"/>
  <c r="DH80" i="51"/>
  <c r="M30" i="51"/>
  <c r="M21" i="43" s="1"/>
  <c r="CS80" i="51"/>
  <c r="CE80" i="51"/>
  <c r="EA80" i="51"/>
  <c r="DY80" i="51"/>
  <c r="CY80" i="51"/>
  <c r="DB80" i="51"/>
  <c r="CG80" i="51"/>
  <c r="CN80" i="51"/>
  <c r="DO80" i="51"/>
  <c r="DX80" i="51"/>
  <c r="ED80" i="51"/>
  <c r="CP80" i="51"/>
  <c r="DL80" i="51"/>
  <c r="DU80" i="51"/>
  <c r="DP80" i="51"/>
  <c r="DK80" i="51"/>
  <c r="CW80" i="51"/>
  <c r="DQ80" i="51"/>
  <c r="CZ80" i="51"/>
  <c r="CF80" i="51"/>
  <c r="DR80" i="51"/>
  <c r="DJ80" i="51"/>
  <c r="DG80" i="51"/>
  <c r="EB80" i="51"/>
  <c r="DF80" i="51"/>
  <c r="EE80" i="51"/>
  <c r="FF80" i="51"/>
  <c r="DT80" i="51"/>
  <c r="DS80" i="51"/>
  <c r="DA80" i="51"/>
  <c r="CQ80" i="51"/>
  <c r="DN80" i="51"/>
  <c r="EW80" i="51"/>
  <c r="CV80" i="51"/>
  <c r="CK80" i="51"/>
  <c r="CX80" i="51"/>
  <c r="EN80" i="51"/>
  <c r="CT80" i="51"/>
  <c r="DW80" i="51"/>
  <c r="DM80" i="51"/>
  <c r="DD80" i="51"/>
  <c r="DV80" i="51"/>
  <c r="DZ80" i="51"/>
  <c r="EH80" i="51"/>
  <c r="EP80" i="51"/>
  <c r="EY80" i="51"/>
  <c r="BV80" i="51"/>
  <c r="EZ80" i="51"/>
  <c r="FD80" i="51"/>
  <c r="EV80" i="51"/>
  <c r="FE80" i="51"/>
  <c r="EG80" i="51"/>
  <c r="EI80" i="51"/>
  <c r="EO80" i="51"/>
  <c r="EK80" i="51"/>
  <c r="CO80" i="51"/>
  <c r="EJ80" i="51"/>
  <c r="EC80" i="51"/>
  <c r="C42" i="53" l="1"/>
  <c r="C114" i="53"/>
  <c r="C16" i="53"/>
  <c r="C132" i="53"/>
  <c r="C117" i="53"/>
  <c r="C50" i="53"/>
  <c r="C12" i="53"/>
  <c r="C133" i="53"/>
  <c r="C19" i="53"/>
  <c r="C115" i="53"/>
  <c r="C56" i="53"/>
  <c r="C62" i="53"/>
  <c r="C153" i="53"/>
  <c r="C109" i="53"/>
  <c r="C148" i="53"/>
  <c r="C131" i="53"/>
  <c r="C122" i="53"/>
  <c r="C137" i="53"/>
  <c r="C58" i="53"/>
  <c r="C13" i="53"/>
  <c r="C147" i="53"/>
  <c r="C23" i="53"/>
  <c r="C59" i="53"/>
  <c r="C120" i="53"/>
  <c r="C119" i="53"/>
  <c r="C18" i="53"/>
  <c r="C94" i="53"/>
  <c r="C116" i="53"/>
  <c r="C151" i="53"/>
  <c r="C66" i="53"/>
  <c r="C139" i="53"/>
  <c r="C92" i="53"/>
  <c r="C129" i="53"/>
  <c r="C29" i="53"/>
  <c r="C155" i="53"/>
  <c r="C41" i="53"/>
  <c r="C80" i="53"/>
  <c r="C113" i="53"/>
  <c r="C43" i="53"/>
  <c r="C52" i="53"/>
  <c r="C28" i="53"/>
  <c r="C97" i="53"/>
  <c r="C110" i="53"/>
  <c r="C108" i="53"/>
  <c r="C70" i="53"/>
  <c r="C103" i="53"/>
  <c r="C93" i="53"/>
  <c r="C123" i="53"/>
  <c r="C88" i="53"/>
  <c r="C22" i="53"/>
  <c r="C65" i="53"/>
  <c r="C35" i="53"/>
  <c r="C85" i="53"/>
  <c r="C24" i="53"/>
  <c r="C90" i="53"/>
  <c r="C91" i="53"/>
  <c r="C47" i="53"/>
  <c r="C101" i="53"/>
  <c r="C48" i="53"/>
  <c r="C39" i="53"/>
  <c r="C84" i="53"/>
  <c r="C134" i="53"/>
  <c r="C112" i="53"/>
  <c r="C79" i="53"/>
  <c r="C31" i="53"/>
  <c r="C71" i="53"/>
  <c r="C96" i="53"/>
  <c r="C142" i="53"/>
  <c r="C118" i="53"/>
  <c r="C128" i="53"/>
  <c r="C73" i="53"/>
  <c r="C98" i="53"/>
  <c r="C63" i="53"/>
  <c r="C49" i="53"/>
  <c r="C27" i="53"/>
  <c r="C61" i="53"/>
  <c r="C106" i="53"/>
  <c r="C64" i="53"/>
  <c r="C152" i="53"/>
  <c r="C86" i="53"/>
  <c r="C25" i="53"/>
  <c r="C145" i="53"/>
  <c r="C95" i="53"/>
  <c r="C124" i="53"/>
  <c r="C69" i="53"/>
  <c r="C75" i="53"/>
  <c r="C100" i="53"/>
  <c r="C40" i="53"/>
  <c r="C130" i="53"/>
  <c r="C38" i="53"/>
  <c r="C36" i="53"/>
  <c r="C32" i="53"/>
  <c r="C78" i="53"/>
  <c r="C126" i="53"/>
  <c r="C20" i="53"/>
  <c r="C146" i="53"/>
  <c r="C53" i="53"/>
  <c r="C34" i="53"/>
  <c r="C67" i="53"/>
  <c r="C44" i="53"/>
  <c r="C82" i="53"/>
  <c r="C135" i="53"/>
  <c r="C60" i="53"/>
  <c r="C105" i="53"/>
  <c r="C125" i="53"/>
  <c r="C72" i="53"/>
  <c r="C104" i="53"/>
  <c r="C46" i="53"/>
  <c r="C149" i="53"/>
  <c r="C74" i="53"/>
  <c r="C45" i="53"/>
  <c r="C55" i="53"/>
  <c r="C102" i="53"/>
  <c r="C21" i="53"/>
  <c r="C87" i="53"/>
  <c r="C127" i="53"/>
  <c r="C107" i="53"/>
  <c r="C81" i="53"/>
  <c r="C111" i="53"/>
  <c r="C33" i="53"/>
  <c r="C10" i="53"/>
  <c r="C57" i="53"/>
  <c r="C136" i="53"/>
  <c r="C141" i="53"/>
  <c r="C11" i="53"/>
  <c r="C150" i="53"/>
  <c r="C37" i="53"/>
  <c r="H23" i="21"/>
  <c r="G23" i="21"/>
  <c r="F23" i="21"/>
  <c r="G9" i="48" l="1"/>
  <c r="F9" i="48"/>
  <c r="E9" i="48"/>
  <c r="H142" i="53" l="1"/>
  <c r="I142" i="53" s="1"/>
  <c r="H92" i="53"/>
  <c r="I92" i="53" s="1"/>
  <c r="H149" i="53"/>
  <c r="I149" i="53" s="1"/>
  <c r="H79" i="53"/>
  <c r="I79" i="53" s="1"/>
  <c r="H131" i="53"/>
  <c r="I131" i="53" s="1"/>
  <c r="H119" i="53"/>
  <c r="I119" i="53" s="1"/>
  <c r="H19" i="53"/>
  <c r="I19" i="53" s="1"/>
  <c r="H16" i="53"/>
  <c r="I16" i="53" s="1"/>
  <c r="H154" i="53"/>
  <c r="I154" i="53" s="1"/>
  <c r="H104" i="53"/>
  <c r="I104" i="53" s="1"/>
  <c r="H103" i="53"/>
  <c r="I103" i="53" s="1"/>
  <c r="H117" i="53" l="1"/>
  <c r="I117" i="53" s="1"/>
  <c r="H15" i="53"/>
  <c r="I15" i="53" s="1"/>
  <c r="H150" i="53"/>
  <c r="I150" i="53" s="1"/>
  <c r="H68" i="53"/>
  <c r="I68" i="53" s="1"/>
  <c r="H156" i="53"/>
  <c r="I156" i="53" s="1"/>
  <c r="H105" i="53"/>
  <c r="I105" i="53" s="1"/>
  <c r="H141" i="53"/>
  <c r="I141" i="53" s="1"/>
  <c r="H113" i="53"/>
  <c r="I113" i="53" s="1"/>
  <c r="H77" i="53"/>
  <c r="I77" i="53" s="1"/>
  <c r="H41" i="53"/>
  <c r="I41" i="53" s="1"/>
  <c r="H23" i="53"/>
  <c r="I23" i="53" s="1"/>
  <c r="H42" i="53"/>
  <c r="I42" i="53" s="1"/>
  <c r="H25" i="53"/>
  <c r="I25" i="53" s="1"/>
  <c r="H132" i="53"/>
  <c r="I132" i="53" s="1"/>
  <c r="H143" i="53"/>
  <c r="I143" i="53" s="1"/>
  <c r="H94" i="53"/>
  <c r="I94" i="53" s="1"/>
  <c r="H54" i="53"/>
  <c r="I54" i="53" s="1"/>
  <c r="H115" i="53"/>
  <c r="I115" i="53" s="1"/>
  <c r="H114" i="53"/>
  <c r="I114" i="53" s="1"/>
  <c r="H106" i="53"/>
  <c r="I106" i="53" s="1"/>
  <c r="H18" i="53"/>
  <c r="I18" i="53" s="1"/>
  <c r="H63" i="53"/>
  <c r="I63" i="53" s="1"/>
  <c r="H43" i="53"/>
  <c r="I43" i="53" s="1"/>
  <c r="H118" i="53"/>
  <c r="I118" i="53" s="1"/>
  <c r="H148" i="53"/>
  <c r="I148" i="53" s="1"/>
  <c r="H108" i="53"/>
  <c r="I108" i="53" s="1"/>
  <c r="H155" i="53"/>
  <c r="I155" i="53" s="1"/>
  <c r="H151" i="53"/>
  <c r="I151" i="53" s="1"/>
  <c r="H69" i="53"/>
  <c r="I69" i="53" s="1"/>
  <c r="H60" i="53"/>
  <c r="I60" i="53" s="1"/>
  <c r="H116" i="53"/>
  <c r="I116" i="53" s="1"/>
  <c r="H126" i="53"/>
  <c r="I126" i="53" s="1"/>
  <c r="H67" i="53"/>
  <c r="I67" i="53" s="1"/>
  <c r="H78" i="53"/>
  <c r="I78" i="53" s="1"/>
  <c r="H109" i="53"/>
  <c r="I109" i="53" s="1"/>
  <c r="H85" i="53"/>
  <c r="I85" i="53" s="1"/>
  <c r="H24" i="53"/>
  <c r="I24" i="53" s="1"/>
  <c r="H14" i="53"/>
  <c r="I14" i="53" s="1"/>
  <c r="H127" i="53"/>
  <c r="I127" i="53" s="1"/>
  <c r="H112" i="53"/>
  <c r="I112" i="53" s="1"/>
  <c r="H124" i="53"/>
  <c r="I124" i="53" s="1"/>
  <c r="H157" i="53"/>
  <c r="I157" i="53" s="1"/>
  <c r="H107" i="53"/>
  <c r="I107" i="53" s="1"/>
  <c r="H144" i="53"/>
  <c r="I144" i="53" s="1"/>
  <c r="H138" i="53"/>
  <c r="I138" i="53" s="1"/>
  <c r="H52" i="53"/>
  <c r="I52" i="53" s="1"/>
  <c r="H55" i="53" l="1"/>
  <c r="I55" i="53" s="1"/>
  <c r="H147" i="53"/>
  <c r="I147" i="53" s="1"/>
  <c r="H30" i="53"/>
  <c r="I30" i="53" s="1"/>
  <c r="H66" i="53"/>
  <c r="I66" i="53" s="1"/>
  <c r="H48" i="53"/>
  <c r="I48" i="53" s="1"/>
  <c r="H27" i="53"/>
  <c r="I27" i="53" s="1"/>
  <c r="H73" i="53"/>
  <c r="I73" i="53" s="1"/>
  <c r="H44" i="53"/>
  <c r="I44" i="53" s="1"/>
  <c r="H45" i="53"/>
  <c r="I45" i="53" s="1"/>
  <c r="H61" i="53"/>
  <c r="I61" i="53" s="1"/>
  <c r="H22" i="53"/>
  <c r="I22" i="53" s="1"/>
  <c r="H12" i="53"/>
  <c r="I12" i="53" s="1"/>
  <c r="H21" i="53"/>
  <c r="I21" i="53" s="1"/>
  <c r="H88" i="53"/>
  <c r="I88" i="53" s="1"/>
  <c r="H59" i="53"/>
  <c r="I59" i="53" s="1"/>
  <c r="H81" i="53"/>
  <c r="I81" i="53" s="1"/>
  <c r="H91" i="53"/>
  <c r="I91" i="53" s="1"/>
  <c r="H75" i="53"/>
  <c r="I75" i="53" s="1"/>
  <c r="H102" i="53"/>
  <c r="I102" i="53" s="1"/>
  <c r="H153" i="53"/>
  <c r="I153" i="53" s="1"/>
  <c r="H97" i="53"/>
  <c r="I97" i="53" s="1"/>
  <c r="H139" i="53"/>
  <c r="I139" i="53" s="1"/>
  <c r="H29" i="53"/>
  <c r="I29" i="53" s="1"/>
  <c r="H35" i="53"/>
  <c r="I35" i="53" s="1"/>
  <c r="H122" i="53"/>
  <c r="I122" i="53" s="1"/>
  <c r="H96" i="53"/>
  <c r="I96" i="53" s="1"/>
  <c r="H134" i="53"/>
  <c r="I134" i="53" s="1"/>
  <c r="H20" i="53"/>
  <c r="I20" i="53" s="1"/>
  <c r="H38" i="53"/>
  <c r="I38" i="53" s="1"/>
  <c r="H128" i="53"/>
  <c r="I128" i="53" s="1"/>
  <c r="H56" i="53"/>
  <c r="I56" i="53" s="1"/>
  <c r="H98" i="53"/>
  <c r="I98" i="53" s="1"/>
  <c r="H87" i="53"/>
  <c r="I87" i="53" s="1"/>
  <c r="H37" i="53"/>
  <c r="I37" i="53" s="1"/>
  <c r="H36" i="53"/>
  <c r="I36" i="53" s="1"/>
  <c r="H49" i="53"/>
  <c r="I49" i="53" s="1"/>
  <c r="H129" i="53"/>
  <c r="I129" i="53" s="1"/>
  <c r="H111" i="53"/>
  <c r="I111" i="53" s="1"/>
  <c r="H89" i="53"/>
  <c r="I89" i="53" s="1"/>
  <c r="H86" i="53"/>
  <c r="I86" i="53" s="1"/>
  <c r="H11" i="53"/>
  <c r="I11" i="53" s="1"/>
  <c r="H133" i="53"/>
  <c r="I133" i="53" s="1"/>
  <c r="H125" i="53"/>
  <c r="I125" i="53" s="1"/>
  <c r="H101" i="53"/>
  <c r="I101" i="53" s="1"/>
  <c r="H130" i="53"/>
  <c r="I130" i="53" s="1"/>
  <c r="H100" i="53"/>
  <c r="I100" i="53" s="1"/>
  <c r="H58" i="53"/>
  <c r="I58" i="53" s="1"/>
  <c r="H146" i="53"/>
  <c r="I146" i="53" s="1"/>
  <c r="H17" i="53"/>
  <c r="I17" i="53" s="1"/>
  <c r="H57" i="53"/>
  <c r="I57" i="53" s="1"/>
  <c r="H120" i="53"/>
  <c r="I120" i="53" s="1"/>
  <c r="H84" i="53"/>
  <c r="I84" i="53" s="1"/>
  <c r="H28" i="53"/>
  <c r="I28" i="53" s="1"/>
  <c r="H137" i="53"/>
  <c r="I137" i="53" s="1"/>
  <c r="H46" i="53"/>
  <c r="I46" i="53" s="1"/>
  <c r="H39" i="53"/>
  <c r="I39" i="53" s="1"/>
  <c r="H13" i="53"/>
  <c r="I13" i="53" s="1"/>
  <c r="H71" i="53"/>
  <c r="I71" i="53" s="1"/>
  <c r="H74" i="53"/>
  <c r="I74" i="53" s="1"/>
  <c r="H90" i="53"/>
  <c r="I90" i="53" s="1"/>
  <c r="H65" i="53"/>
  <c r="I65" i="53" s="1"/>
  <c r="H33" i="53"/>
  <c r="I33" i="53" s="1"/>
  <c r="H95" i="53"/>
  <c r="I95" i="53" s="1"/>
  <c r="H76" i="53"/>
  <c r="I76" i="53" s="1"/>
  <c r="H62" i="53"/>
  <c r="I62" i="53" s="1"/>
  <c r="H64" i="53"/>
  <c r="I64" i="53" s="1"/>
  <c r="H34" i="53"/>
  <c r="I34" i="53" s="1"/>
  <c r="H32" i="53"/>
  <c r="I32" i="53" s="1"/>
  <c r="H136" i="53"/>
  <c r="I136" i="53" s="1"/>
  <c r="H135" i="53"/>
  <c r="I135" i="53" s="1"/>
  <c r="H31" i="53"/>
  <c r="I31" i="53" s="1"/>
  <c r="H99" i="53"/>
  <c r="I99" i="53" s="1"/>
  <c r="H40" i="53"/>
  <c r="I40" i="53" s="1"/>
  <c r="H70" i="53"/>
  <c r="I70" i="53" s="1"/>
  <c r="H145" i="53"/>
  <c r="I145" i="53" s="1"/>
  <c r="H83" i="53"/>
  <c r="I83" i="53" s="1"/>
  <c r="H10" i="53"/>
  <c r="I10" i="53" s="1"/>
  <c r="H110" i="53"/>
  <c r="I110" i="53" s="1"/>
  <c r="H47" i="53"/>
  <c r="I47" i="53" s="1"/>
  <c r="H26" i="53"/>
  <c r="I26" i="53" s="1"/>
  <c r="H51" i="53"/>
  <c r="I51" i="53" s="1"/>
  <c r="H53" i="53"/>
  <c r="I53" i="53" s="1"/>
  <c r="H72" i="53"/>
  <c r="I72" i="53" s="1"/>
  <c r="H152" i="53"/>
  <c r="I152" i="53" s="1"/>
  <c r="H121" i="53"/>
  <c r="I121" i="53" s="1"/>
  <c r="H50" i="53"/>
  <c r="I50" i="53" s="1"/>
  <c r="H82" i="53"/>
  <c r="I82" i="53" s="1"/>
  <c r="H93" i="53"/>
  <c r="I93" i="53" s="1"/>
  <c r="H123" i="53"/>
  <c r="I123" i="53" s="1"/>
  <c r="H80" i="53"/>
  <c r="I80" i="53" s="1"/>
  <c r="H140" i="53" l="1"/>
  <c r="I140" i="53" s="1"/>
  <c r="M52" i="51"/>
  <c r="M43" i="43" s="1"/>
  <c r="M58" i="51"/>
  <c r="M49" i="43" s="1"/>
  <c r="M48" i="51"/>
  <c r="M45" i="51"/>
  <c r="M36" i="43" s="1"/>
  <c r="M27" i="51"/>
  <c r="M18" i="43" s="1"/>
  <c r="M54" i="51"/>
  <c r="M45" i="43" s="1"/>
  <c r="M21" i="51"/>
  <c r="M12" i="43" s="1"/>
  <c r="M29" i="51"/>
  <c r="M34" i="51"/>
  <c r="M25" i="43" s="1"/>
  <c r="M47" i="51"/>
  <c r="M38" i="43" s="1"/>
  <c r="M19" i="51"/>
  <c r="M10" i="43" s="1"/>
  <c r="M41" i="51"/>
  <c r="M32" i="43" s="1"/>
  <c r="M37" i="51"/>
  <c r="M28" i="43" s="1"/>
  <c r="M20" i="51"/>
  <c r="M11" i="43" s="1"/>
  <c r="M35" i="51"/>
  <c r="M26" i="43" s="1"/>
  <c r="M53" i="51"/>
  <c r="M44" i="43" s="1"/>
  <c r="M23" i="51"/>
  <c r="M14" i="43" s="1"/>
  <c r="M44" i="51"/>
  <c r="M35" i="43" s="1"/>
  <c r="M79" i="51"/>
  <c r="M38" i="51"/>
  <c r="M32" i="51"/>
  <c r="M23" i="43" s="1"/>
  <c r="M43" i="51"/>
  <c r="M34" i="43" s="1"/>
  <c r="M57" i="51"/>
  <c r="M48" i="43" s="1"/>
  <c r="M18" i="51"/>
  <c r="M9" i="43" s="1"/>
  <c r="M39" i="51"/>
  <c r="M30" i="43" s="1"/>
  <c r="M51" i="51"/>
  <c r="M42" i="43" s="1"/>
  <c r="M24" i="51"/>
  <c r="M15" i="43" s="1"/>
  <c r="M36" i="51"/>
  <c r="M27" i="43" s="1"/>
  <c r="M42" i="51"/>
  <c r="M17" i="51"/>
  <c r="M8" i="43" s="1"/>
  <c r="M49" i="51"/>
  <c r="M40" i="43" s="1"/>
  <c r="M55" i="51"/>
  <c r="M46" i="43" s="1"/>
  <c r="M25" i="51"/>
  <c r="M16" i="43" s="1"/>
  <c r="M46" i="51"/>
  <c r="M37" i="43" s="1"/>
  <c r="M26" i="51"/>
  <c r="M17" i="43" s="1"/>
  <c r="M50" i="51"/>
  <c r="M41" i="43" s="1"/>
  <c r="M28" i="51"/>
  <c r="M19" i="43" s="1"/>
  <c r="M33" i="51"/>
  <c r="M24" i="43" s="1"/>
  <c r="M22" i="51"/>
  <c r="M13" i="43" s="1"/>
  <c r="M66" i="51"/>
  <c r="H9" i="53"/>
  <c r="I9" i="53" s="1"/>
  <c r="M67" i="51"/>
  <c r="M16" i="51"/>
  <c r="M7" i="43" s="1"/>
  <c r="M56" i="51"/>
  <c r="M47" i="43" s="1"/>
  <c r="M31" i="51"/>
  <c r="N80" i="51"/>
  <c r="M40" i="51"/>
</calcChain>
</file>

<file path=xl/sharedStrings.xml><?xml version="1.0" encoding="utf-8"?>
<sst xmlns="http://schemas.openxmlformats.org/spreadsheetml/2006/main" count="2335" uniqueCount="655">
  <si>
    <t>I</t>
  </si>
  <si>
    <t>x</t>
  </si>
  <si>
    <t>Identificazione e valutazione delle informazioni</t>
  </si>
  <si>
    <t>Passo 1 - Identificare e valutare le informazioni seguendo i criteri riportati nel tab "Valori RID"</t>
  </si>
  <si>
    <t>Informazioni</t>
  </si>
  <si>
    <t>Valore riservatezza</t>
  </si>
  <si>
    <t>Valore integrità</t>
  </si>
  <si>
    <t>Valore disponibilità</t>
  </si>
  <si>
    <t>Note</t>
  </si>
  <si>
    <t>Liv.</t>
  </si>
  <si>
    <t>R- Riservatezza</t>
  </si>
  <si>
    <t>I - Integrità</t>
  </si>
  <si>
    <t>D- Disponibilità</t>
  </si>
  <si>
    <t>1 - Basso</t>
  </si>
  <si>
    <t>2 - Medio</t>
  </si>
  <si>
    <t>3 - Alto</t>
  </si>
  <si>
    <t>Identificazione e valutazione delle minacce</t>
  </si>
  <si>
    <t>Categoria</t>
  </si>
  <si>
    <t>Minaccia</t>
  </si>
  <si>
    <t>Verosimiglianza</t>
  </si>
  <si>
    <t>Parametri RID</t>
  </si>
  <si>
    <t>Tipo di minaccia</t>
  </si>
  <si>
    <t>Naturale</t>
  </si>
  <si>
    <t>Deliberata</t>
  </si>
  <si>
    <t>Non deliberata</t>
  </si>
  <si>
    <t>Incendio</t>
  </si>
  <si>
    <t>Allagamento</t>
  </si>
  <si>
    <t>Polvere, corrosione, congelamento.</t>
  </si>
  <si>
    <t>Attacchi (bombe, terroristi)</t>
  </si>
  <si>
    <t>Terremoti, eruzioni vulcaniche</t>
  </si>
  <si>
    <t>Perdita di energia (o sbalzi di tensione)</t>
  </si>
  <si>
    <t>Errori di trasmissione (incluso il misrouting)</t>
  </si>
  <si>
    <t>Indisponibilità di personale (malattie, sciopero, eccetera)</t>
  </si>
  <si>
    <t>Disturbi elettromagnetici</t>
  </si>
  <si>
    <t>Intercettazione (inclusa analisi del traffico)</t>
  </si>
  <si>
    <t>Furto di apparati o componenti</t>
  </si>
  <si>
    <t>Recupero di informazioni da media (principalmente memorie di massa) dismessi.</t>
  </si>
  <si>
    <t>Ricezione dati da origini non affidabili</t>
  </si>
  <si>
    <t>Infiltrazione nelle comunicazioni</t>
  </si>
  <si>
    <t>Ripudio dei messaggi</t>
  </si>
  <si>
    <t>Fault o malfunzionamento della strumentazione IT</t>
  </si>
  <si>
    <t>Saturazione dei sistemi IT</t>
  </si>
  <si>
    <t>Errori di manutenzione hardware e software di base</t>
  </si>
  <si>
    <t>Alterazione volontaria e non autorizzata di dati di business</t>
  </si>
  <si>
    <t>Errori degli utenti di business</t>
  </si>
  <si>
    <t>Degrado dei media (memorie di massa)</t>
  </si>
  <si>
    <t>Uso di servizi in modo non autorizzato</t>
  </si>
  <si>
    <t>Furto identità</t>
  </si>
  <si>
    <t>A.05.01.02 Riesame delle politiche per la sicurezza delle informazioni</t>
  </si>
  <si>
    <t>A.06.01.02 Separazione dei compiti</t>
  </si>
  <si>
    <t>A.06.01.03 Contatti con le autorità</t>
  </si>
  <si>
    <t>A.06.01.04 Contatti con gruppi specialistici</t>
  </si>
  <si>
    <t>A.06.01.05 Sicurezza delle informazioni nella gestione dei progetti</t>
  </si>
  <si>
    <t>A.06.02.02 Telelavoro</t>
  </si>
  <si>
    <t>A.07.01.01 Screening</t>
  </si>
  <si>
    <t>A.07.01.02 Termini e condizioni di impiego</t>
  </si>
  <si>
    <t>A.07.02.01 Responsabilità della direzione</t>
  </si>
  <si>
    <t>A.07.02.03 Processo disciplinare</t>
  </si>
  <si>
    <t>A.07.03.01 Cessazione o variazione delle responsabilità durante il rapporto di lavoro</t>
  </si>
  <si>
    <t>A.08.01.01 Inventario degli asset</t>
  </si>
  <si>
    <t>A.08.01.02 Responsabilità degli asset</t>
  </si>
  <si>
    <t>A.08.01.03 Utilizzo accettabile degli asset</t>
  </si>
  <si>
    <t>A.08.01.04 Restituzione degli asset</t>
  </si>
  <si>
    <t>A.08.02.03 Trattamento degli asset</t>
  </si>
  <si>
    <t>A.09.01.01 Politica di controllo degli accessi</t>
  </si>
  <si>
    <t>A.09.01.02 Accesso alle reti e ai servizi di rete</t>
  </si>
  <si>
    <t>A.09.02.03 Gestione dei diritti di accesso privilegiato</t>
  </si>
  <si>
    <t>A.09.02.04 Gestione delle informazioni segrete di autenticazione degli utenti</t>
  </si>
  <si>
    <t>A.09.02.05 Riesame dei diritti di accesso degli utenti</t>
  </si>
  <si>
    <t>A.09.02.6 Rimozione o adattamento dei diritti di accesso</t>
  </si>
  <si>
    <t>A.09.03.01 Utilizzo delle informazioni segrete di autenticazione</t>
  </si>
  <si>
    <t>A.09.04.01 Limitazione dell’accesso alle informazioni</t>
  </si>
  <si>
    <t>A.09.04.03 Sistema di gestione delle password</t>
  </si>
  <si>
    <t>A.09.04.04 Uso di programmi di utilità privilegiati</t>
  </si>
  <si>
    <t>A.09.04.05 Controllo degli accessi al codice sorgente dei programmi</t>
  </si>
  <si>
    <t>A.10.01.02 Gestione delle chiavi</t>
  </si>
  <si>
    <t>A.11.01.01 Perimetro di sicurezza fisica</t>
  </si>
  <si>
    <t>A.11.01.02 Controlli di accesso fisico</t>
  </si>
  <si>
    <t>A.11.01.03 Rendere sicuri uffici, locali e strutture</t>
  </si>
  <si>
    <t>A.11.01.04 Protezione contro minacce esterne ed ambientali</t>
  </si>
  <si>
    <t>A.11.01.05 Lavoro in aree sicure</t>
  </si>
  <si>
    <t>A.11.01.6 Aree di carico e scarico</t>
  </si>
  <si>
    <t>A.11.02.01 Disposizione delle apparecchiature e loro protezione</t>
  </si>
  <si>
    <t>A.11.02.02 Infrastrutture di supporto</t>
  </si>
  <si>
    <t>A.11.02.03 Sicurezza dei cablaggi</t>
  </si>
  <si>
    <t>A.11.02.04 Manutenzione delle apparecchiature</t>
  </si>
  <si>
    <t>A.11.02.05 Trasferimento degli asset</t>
  </si>
  <si>
    <t>A.11.02.08 Apparecchiature incustodite degli utenti</t>
  </si>
  <si>
    <t>A.12.01.01 Procedure operative documentate</t>
  </si>
  <si>
    <t>A.12.01.02 Gestione dei cambiamenti (sistemistici)</t>
  </si>
  <si>
    <t>A.12.01.03 Gestione della capacità</t>
  </si>
  <si>
    <t>A.12.01.04 Separazione degli ambienti di sviluppo, test e produzione</t>
  </si>
  <si>
    <t>A.12.02.01 Controlli contro il malware</t>
  </si>
  <si>
    <t>A.12.04.03 Log di amministratori e operatori</t>
  </si>
  <si>
    <t>A.12.04.04 Sincronizzazione degli orologi</t>
  </si>
  <si>
    <t>A.12.05.01 Installazione del software sui sistemi di produzione</t>
  </si>
  <si>
    <t>A.12.06.01 Gestione delle vulnerabilità tecniche</t>
  </si>
  <si>
    <t>A.12.06.02 Limitazioni all’installazione del software</t>
  </si>
  <si>
    <t>A.12.07.01 Controlli per l’audit dei sistemi informativi</t>
  </si>
  <si>
    <t>A.13.01.01 Controlli di rete</t>
  </si>
  <si>
    <t>A.13.01.02 Sicurezza dei servizi di rete</t>
  </si>
  <si>
    <t>A.13.01.03 Segregazione nelle reti</t>
  </si>
  <si>
    <t>A.13.02.02 Accordi per il trasferimento delle informazioni</t>
  </si>
  <si>
    <t>A.13.02.03 Messaggistica elettronica</t>
  </si>
  <si>
    <t>A.14.01.01 Analisi e specifica dei requisiti per la sicurezza delle informazioni</t>
  </si>
  <si>
    <t>A.14.01.03 Protezione delle transazioni dei servizi applicativi</t>
  </si>
  <si>
    <t>A.14.02.02 Procedure per il controllo dei cambiamenti di sistema</t>
  </si>
  <si>
    <t>A.14.02.03 Riesame tecnico delle applicazioni in seguito a cambiamenti nelle piattaforme operative</t>
  </si>
  <si>
    <t>A.14.02.04 Limitazioni ai cambiamenti dei pacchetti software</t>
  </si>
  <si>
    <t>A.14.02.08 Test di sicurezza dei sistemi</t>
  </si>
  <si>
    <t>A.14.02.09 Test di accettazione dei sistemi</t>
  </si>
  <si>
    <t>A.15.01.01 Politica per la sicurezza delle informazioni nei rapporti con i fornitori</t>
  </si>
  <si>
    <t>A.15.01.03 Filiera di fornitura per l’ICT (Information and communication technology)</t>
  </si>
  <si>
    <t>A.15.02.02 Gestione dei cambiamenti ai servizi dei fornitori</t>
  </si>
  <si>
    <t>A.16.01.02 Segnalazione degli eventi relativi alla sicurezza delle informazioni</t>
  </si>
  <si>
    <t>A.16.01.03 Segnalazione dei punti di debolezza relativi alla sicurezza delle informazioni</t>
  </si>
  <si>
    <t>A.16.01.04 Valutazione e decisione sugli eventi relativi alla sicurezza delle informazioni</t>
  </si>
  <si>
    <t>A.16.01.6 Apprendimento dagli incidenti relativi alla sicurezza delle informazioni</t>
  </si>
  <si>
    <t>A.16.01.07 Raccolta di evidenze</t>
  </si>
  <si>
    <t>A.17.01.01 Pianificazione della continuità della sicurezza delle informazioni</t>
  </si>
  <si>
    <t>A.17.01.02 Attuazione della continuità della sicurezza delle informazioni</t>
  </si>
  <si>
    <t>A.17.01.03 Verifica, riesame e valutazione della continuità della sicurezza delle informazioni</t>
  </si>
  <si>
    <t>A.17.02.01 Disponibilità delle strutture per l’elaborazione delle informazioni</t>
  </si>
  <si>
    <t>A.18.01.02 Diritti di proprietà intellettuale</t>
  </si>
  <si>
    <t>A.18.01.04 Privacy e protezione dei dati personali</t>
  </si>
  <si>
    <t>A.18.01.05 Regolamentazione sui controlli crittografici</t>
  </si>
  <si>
    <t>A.18.02.02 Conformità alle politiche e alle norme per la sicurezza</t>
  </si>
  <si>
    <t>A.11.02.06 Sicurezza delle apparecchiature e degli asset all’esterno delle sedi</t>
  </si>
  <si>
    <t>Linee guida per la verosimiglianza</t>
  </si>
  <si>
    <t>Livello</t>
  </si>
  <si>
    <t>1 - Bassa</t>
  </si>
  <si>
    <t>2 - Media</t>
  </si>
  <si>
    <t>3 - Alta</t>
  </si>
  <si>
    <t>Danni fisici</t>
  </si>
  <si>
    <t>Controlli e Dichiarazione di applicabilità (richiesta da ISO/IEC 27001)</t>
  </si>
  <si>
    <t>Passo 3 - Valutare l'efficacia dei controlli della ISO/IEC 27001 secondo la scala presente nel tab "Valutazione controlli".</t>
  </si>
  <si>
    <t>Linee guida per la valutazione</t>
  </si>
  <si>
    <t>Controllo</t>
  </si>
  <si>
    <t>Vulnerabilità</t>
  </si>
  <si>
    <t>Livello di rischio</t>
  </si>
  <si>
    <t>ID</t>
  </si>
  <si>
    <t>D</t>
  </si>
  <si>
    <t>RID</t>
  </si>
  <si>
    <t>R</t>
  </si>
  <si>
    <t>RD</t>
  </si>
  <si>
    <t>Valutazione controllo</t>
  </si>
  <si>
    <t>Riservatezza</t>
  </si>
  <si>
    <t>Integrità</t>
  </si>
  <si>
    <t>Disponibilità</t>
  </si>
  <si>
    <t>Valore delle informazioni</t>
  </si>
  <si>
    <t>Eventi naturali</t>
  </si>
  <si>
    <t>Perdita di servizi essenziali</t>
  </si>
  <si>
    <t>Disturbi</t>
  </si>
  <si>
    <t>Compromissione di informazioni</t>
  </si>
  <si>
    <t>Problemi tecnici</t>
  </si>
  <si>
    <t>Azioni non autorizzate</t>
  </si>
  <si>
    <t>Compromissione di funzioni</t>
  </si>
  <si>
    <t>Malfunzionamenti software applicativi sviluppati per i clienti</t>
  </si>
  <si>
    <t>Malfunzionamenti pacchetti software usati internamente</t>
  </si>
  <si>
    <t>Malfunzionamenti software applicativi sviluppati per uso interno</t>
  </si>
  <si>
    <t>4 - Critico</t>
  </si>
  <si>
    <t>4- Adeguato</t>
  </si>
  <si>
    <t>3- Quasi adeguato</t>
  </si>
  <si>
    <t>Sono state rilevate mancanze al controllo, soprattutto di tipo formale (per esempio, inesattezze nelle procedure relative).</t>
  </si>
  <si>
    <t>2- Parzialmente adeguato</t>
  </si>
  <si>
    <t>Il controllo è applicato sporadicamente o in modo completamente inadeguato, non garantendone quindi l’efficacia.</t>
  </si>
  <si>
    <t>1- Inadeguato</t>
  </si>
  <si>
    <t>Il controllo non è previsto o è assente nella pratica.</t>
  </si>
  <si>
    <t>Totale valore informazioni</t>
  </si>
  <si>
    <t>A.14.02.06 Ambiente di sviluppo sicuro</t>
  </si>
  <si>
    <t>Note (giustificazioni)</t>
  </si>
  <si>
    <t>Archivi: sistemi IT, archivi fisici, altri archivi</t>
  </si>
  <si>
    <t>Passo 2 - Identificare e valutare le minacce con i criteri riportati nel tab "Valori minacce"</t>
  </si>
  <si>
    <t>MTPD (max tempo indisponibilità)</t>
  </si>
  <si>
    <t>Livello rischio</t>
  </si>
  <si>
    <t>Analisi</t>
  </si>
  <si>
    <t>Redatto</t>
  </si>
  <si>
    <t>Versione</t>
  </si>
  <si>
    <t>Basso &lt; 20</t>
  </si>
  <si>
    <t>Alto &gt; 40</t>
  </si>
  <si>
    <t>19 &lt; Medio &lt; 41</t>
  </si>
  <si>
    <t>Piano di trattamento del rischio (proposta)</t>
  </si>
  <si>
    <t>Criteri di valutazione delle informazioni</t>
  </si>
  <si>
    <t>Criteri di valutazione delle minacce</t>
  </si>
  <si>
    <t>Criteri di valutazione dei controlli di sicurezza</t>
  </si>
  <si>
    <t>By</t>
  </si>
  <si>
    <t>Cambiamenti</t>
  </si>
  <si>
    <r>
      <rPr>
        <b/>
        <sz val="10"/>
        <rFont val="Calibri"/>
        <family val="2"/>
        <scheme val="minor"/>
      </rPr>
      <t>Riservatezza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Integrità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Disponibilità</t>
    </r>
    <r>
      <rPr>
        <sz val="10"/>
        <rFont val="Calibri"/>
        <family val="2"/>
        <scheme val="minor"/>
      </rPr>
      <t>:</t>
    </r>
  </si>
  <si>
    <t>Per i rischi più elevati, stabilire le azioni di trattamento o l'accettazione.</t>
  </si>
  <si>
    <t>Cesare Gallotti (http://www.cesaregallotti.it)</t>
  </si>
  <si>
    <t>MAX</t>
  </si>
  <si>
    <t>Furto di documenti o supporti di memorizzazione</t>
  </si>
  <si>
    <t>Rivelazione di informazioni (da parte del personale o fornitori)</t>
  </si>
  <si>
    <t>Importazione o esportazione illegale di software (copia illegale di software o uso di software illegale)</t>
  </si>
  <si>
    <t xml:space="preserve">Il controllo è sistematicamente applicato e non sono state rilevate inadeguatezze al controllo. </t>
  </si>
  <si>
    <t>Criteri di accettazione del rischio</t>
  </si>
  <si>
    <t>Trattamento (volontario o inconsapevole) non consentito di dati (personali)</t>
  </si>
  <si>
    <t>RI</t>
  </si>
  <si>
    <t>Veros.</t>
  </si>
  <si>
    <t>Rischio Privacy</t>
  </si>
  <si>
    <t>Distruzione non aut.</t>
  </si>
  <si>
    <t>Perdita non aut.</t>
  </si>
  <si>
    <t>Modifica non aut.</t>
  </si>
  <si>
    <t>Divulgazione non aut.</t>
  </si>
  <si>
    <t>Accesso n/a a dati trasmessi</t>
  </si>
  <si>
    <t>Accesso n/a a dati conservati</t>
  </si>
  <si>
    <t>Liv. rischio</t>
  </si>
  <si>
    <t>X</t>
  </si>
  <si>
    <t>Calcolo del livello di rischio privacy</t>
  </si>
  <si>
    <t>Questo foglio è generato automaticamente, tranne la colonna di analisi che va compilata dove il rischio non è basso.</t>
  </si>
  <si>
    <t>Analisi (accettazione o mitigazione)</t>
  </si>
  <si>
    <t>Unità organizzativa</t>
  </si>
  <si>
    <t>Interessati</t>
  </si>
  <si>
    <t>Trattamento e finalità</t>
  </si>
  <si>
    <t>Tipi di dati personali</t>
  </si>
  <si>
    <t>Tempi di conservazione</t>
  </si>
  <si>
    <t>Base giuridica per il trattamento</t>
  </si>
  <si>
    <t>Fulmini e scariche atmosferiche</t>
  </si>
  <si>
    <t>Guasto aria condizionata o sistemi di raffreddamento</t>
  </si>
  <si>
    <t>Malfunzionamento nei componenti di rete</t>
  </si>
  <si>
    <t>Interruzione nei collegamenti di rete (inclusi danni alle linee di TLC)</t>
  </si>
  <si>
    <t>Eccesso di traffico sulla rete</t>
  </si>
  <si>
    <t>Interruzione di servizi erogati riconducibili ai fornitori esterni  (inclusi ISP, CSP, DR site,  supporto tecnico specialistico, esternalizzazione attività). Per esempio a causa di fallimento, chiusura, incidenti.</t>
  </si>
  <si>
    <t>Virus (malware, anche per mobile)</t>
  </si>
  <si>
    <t>Accesso non autorizzato alla rete (anche tramite AP wireless non autorizzati)</t>
  </si>
  <si>
    <t>Uso non autorizzato della rete da parte degli utenti o abuso delle autorizzazioni</t>
  </si>
  <si>
    <t>Uso dei servizi da parte di persone non autorizzate o elevamento di privilegi.</t>
  </si>
  <si>
    <t>Referente</t>
  </si>
  <si>
    <t>Ruolo organizzazione</t>
  </si>
  <si>
    <t>Titolare;
Contitolare;
Responsabile.</t>
  </si>
  <si>
    <t>Persone che hanno assegnato i valori.</t>
  </si>
  <si>
    <t>Foglio di calcolo per la valutazione del rischio relativo alla sicurezza delle informazioni e alla protezione dei dati personali</t>
  </si>
  <si>
    <t>Riportare anche, se il caso, il ciclo di vita dei dati (soprattutto per PIA).</t>
  </si>
  <si>
    <t>Personali (Stato civile, dati identificativi, immagini, abitudini di vita, situazione familiare, informazioni economiche, finanziarie o fiscali, dati di connessione come indirizzi IP o log, dati di localizzazione inclusi dati GPS).
Particolari o sensibili (origine razziale o etnica, opinioni politiche, convinzioni religiose o filosofiche, o appartenenza sindacale, genetici, biometrici, salute o vita sessuale o orientamento sessuale).
Giudiziari.
Con profilazione (rendimento professionale, la situazione economica, la salute, le preferenze personali, gli interessi, l'affidabilità, il comportamento, l'ubicazione o gli spostamenti di detta persona fisica).</t>
  </si>
  <si>
    <t>I dati sono trattati sulla base di (NB: queste sono per dati non appartenenti a categorie particolari o giuridiche):
- consenso; 
- contratto;
- obblighi legali (p.e. adempimenti contabili e amministrativi);
- salvaguardia degli interessi vitali di persone;
- interesse pubblico;
- interessi legittimi del titolare (p.e. protezione aziendale, controllo della qualità).</t>
  </si>
  <si>
    <t>Extra SEE?</t>
  </si>
  <si>
    <t>- Sì (dove)
- No.</t>
  </si>
  <si>
    <t>Distruzione di strumentazione da parte di malintenzionati o per errore (disattenzione)</t>
  </si>
  <si>
    <t>Fenomeni climatici (uragani, nevicate)</t>
  </si>
  <si>
    <t>Uso non autorizzato o negligente della strumentazione</t>
  </si>
  <si>
    <t xml:space="preserve">I dati sono in aree non soggette a condizioni climatiche particolarmente rigide. </t>
  </si>
  <si>
    <t>I dati non sono appetibili per considerare significativa la probabilità di accadimento di questa minaccia.
Il data centre e la sede non sono in zone a rischio di attacco, né sono essi stessi riconosciuti come possibile obiettivo.</t>
  </si>
  <si>
    <t>Gli studi dimostrano che sicuramente ogni realtà è attaccata quotidianamente da malware, anche se poi questo è intercettato e distrutto.</t>
  </si>
  <si>
    <t>Gli studi dimostrano che sicuramente ogni realtà è attaccata quotidianamente da malintenzionati (dai giovani inesperti a professionisti), anche se quasi tutti gli attacchi sono bloccati dai firewall.</t>
  </si>
  <si>
    <t>Recentemente sono stati rilevati numerosi malfunzionamenti.</t>
  </si>
  <si>
    <t>Il personale potrebbe usare in modo improprio i servizi offerti. Sebbene si ritenga non sia nel loro interesse compromettere le attività aziendali, questa minaccia è considerata come media.</t>
  </si>
  <si>
    <t>Livello di rischio per PIA e consultazione preventiva</t>
  </si>
  <si>
    <t>Per la PIA deve essere indicato se il rischio è elevato per avviare la consultazione preventiva.</t>
  </si>
  <si>
    <t>In questo caso, il rischio è "elevato" se massimo per valore delle informazioni (valore 4) e per verosimiglianza della minaccia (valore 3, senza considerare le misure attuate).</t>
  </si>
  <si>
    <t>Questo foglio non dovrebbe essere modificato (se non si modificano le minacce).</t>
  </si>
  <si>
    <t>Rischio "puro" qualitativo</t>
  </si>
  <si>
    <t>Rischio "Puro"</t>
  </si>
  <si>
    <t>Solo per i titolari.</t>
  </si>
  <si>
    <t>Si applica solo ai responsabili e riguarda i rapporti con i clienti (titolari e super-fornitori).
Questi includono:
- la necessità di avere un contratto (o accordo);
- il fatto che il responsabile deve avvisare il cliente se ritiene che un'istruzione violi il GDPR;
- il fatto che il responsabile deve mettere a disposizione dei titolari gli strumenti affinché questi possano dimostrare la conformità.</t>
  </si>
  <si>
    <t>Per i titolari, da considerare anche il controllo sulla modifica dei fornitori (ossia dei responsabili).</t>
  </si>
  <si>
    <t>Vedere foglio "Informazioni e valutazione".</t>
  </si>
  <si>
    <t>Al personale (con anche le modalità di controllo dei sistemi informatici), ai clienti, agli utenti.</t>
  </si>
  <si>
    <t>Solo per i titolari.
Bisogna anche avere meccanismi per cui le scelte di consenso vengano effettivamente applicate.</t>
  </si>
  <si>
    <t>Processo di gestione dei diritti degli interessati.
Il responsabile deve fornire gli strumenti al titolare affinché possa far esercitare i diritti agli interessati.
Include anche la gestione dei reclami.</t>
  </si>
  <si>
    <t>Il titolare deve informare le terze parti delle richieste degli interessati in modo che le attuino anch'esse.</t>
  </si>
  <si>
    <t>Solo per i titolari.
In questo caso il "limitare" non è il "blocco" (trattamento non prosegue ma i dati sono conservati; art. 18).
Include l'anonimizzazione e pseudo-anonimizzazione.</t>
  </si>
  <si>
    <t>Il titolare deve assicurare che i dati siano accurati, completi e aggiornati per la finalità dei trattamenti.
Potrebbe anche essere applicabile (per la parte tecnica) dai responsabili.</t>
  </si>
  <si>
    <t>Controllo relativo alla conclusione dei trattamenti e alla restituzione, anonimizzazione, cancellazione o (per i responsabili) distruzione dei dati personali al termine del trattamento (o del contratto).</t>
  </si>
  <si>
    <t>Vedere anche A.13.02.01 Politiche e procedure per il trasferimento delle informazioni.</t>
  </si>
  <si>
    <t>Il B.08.05.01 richiede anche che il responsabile deve avvisare per tempo il titolare in caso intenda modificare le giurisdizioni (ossia i Paesi) in cui trasferisce i dati personali.</t>
  </si>
  <si>
    <t>Il responsabile deve mettere a disposizione dei clienti i dati dei propri sub-fornitori.</t>
  </si>
  <si>
    <t>Vedere foglio "Informazioni e valutazione", colonna "Base giuridica per il trattamento".
Il titolare deve identificare le basi legali.
Il responsabile deve assicurare che tratta i dati solo per le finalità indicate dal titolare.</t>
  </si>
  <si>
    <t>A.05.01.01 Politiche per la sicurezza delle informazioni
- con estensione ISO/IEC 27701</t>
  </si>
  <si>
    <t>A.06.01.01 Ruoli e responsabilità per la sicurezza delle informazioni
- con estensione ISO/IEC 27701</t>
  </si>
  <si>
    <t>A.06.02.01 Politica per i dispositivi portatili
- con estensione ISO/IEC 27701</t>
  </si>
  <si>
    <t>A.07.02.02 Consapevolezza, istruzione, formazione e addestramento sulla sicurezza delle informazioni
- con estensione ISO/IEC 27701</t>
  </si>
  <si>
    <t>A.08.02.01 Classificazione delle informazioni
- con estensione ISO/IEC 27701</t>
  </si>
  <si>
    <t>A.08.02.02 Etichettatura delle informazioni 
- con estensione ISO/IEC 27701</t>
  </si>
  <si>
    <t>A.08.03.01 Gestione dei supporti rimovibili
- con estensione ISO/IEC 27701</t>
  </si>
  <si>
    <t>A.08.03.02 Dismissione dei supporti
- con estensione ISO/IEC 27701</t>
  </si>
  <si>
    <t>A.08.03.03 Trasporto dei supporti fisici
- con estensione ISO/IEC 27701</t>
  </si>
  <si>
    <t>A.09.02.01 Registrazione e de-registrazione degli utenti
- con estensione ISO/IEC 27701</t>
  </si>
  <si>
    <t>A.09.02.02 Provisioning degli accessi degli utenti
- con estensione ISO/IEC 27701</t>
  </si>
  <si>
    <t>A.09.04.02 Procedure di log-on sicure
- con estensione ISO/IEC 27701</t>
  </si>
  <si>
    <t>A.10.01.01 Politica sull’uso dei controlli crittografici
- con estensione ISO/IEC 27701</t>
  </si>
  <si>
    <t>A.11.02.07 Dismissione sicura o riutilizzo delle apparecchiature
- con estensione ISO/IEC 27701</t>
  </si>
  <si>
    <t>A.11.02.09 Politica di schermo e scrivania puliti
- con estensione ISO/IEC 27701</t>
  </si>
  <si>
    <t>A.12.03.01 Backup delle informazioni
- con estensione ISO/IEC 27701</t>
  </si>
  <si>
    <t>A.12.04.01 Raccolta di log degli eventi (e monitoraggio)
- con estensione ISO/IEC 27701</t>
  </si>
  <si>
    <t>A.12.04.02 Protezione delle informazioni di log
- con estensione ISO/IEC 27701</t>
  </si>
  <si>
    <t>A.13.02.01 Politiche e procedure per il trasferimento delle informazioni
- con estensione ISO/IEC 27701</t>
  </si>
  <si>
    <t>A.13.02.04 Accordi di riservatezza o di non divulgazione
- con estensione ISO/IEC 27701</t>
  </si>
  <si>
    <t>A.14.01.02 Sicurezza dei servizi applicativi su reti pubbliche
- con estensione ISO/IEC 27701</t>
  </si>
  <si>
    <t>A.14.02.01 Politica per lo sviluppo sicuro
- con estensione ISO/IEC 27701</t>
  </si>
  <si>
    <t>A.14.02.05 Principi per l’ingegnerizzazione sicura dei sistemi
- con estensione ISO/IEC 27701</t>
  </si>
  <si>
    <t>A.14.02.07 Sviluppo affidato all’esterno
- con estensione ISO/IEC 27701</t>
  </si>
  <si>
    <t>A.14.03.01 Protezione dei dati di test
- con estensione ISO/IEC 27701</t>
  </si>
  <si>
    <t>A.15.01.02 Indirizzare la sicurezza all’interno degli accordi con i fornitori
- con estensione ISO/IEC 27701</t>
  </si>
  <si>
    <t>A.16.01.01 Gestione degli incidenti: Responsabilità e procedure
- con estensione ISO/IEC 27701</t>
  </si>
  <si>
    <t>A.16.01.05 Risposta agli incidenti relativi alla sicurezza delle informazioni
- con estensione ISO/IEC 27701</t>
  </si>
  <si>
    <t>A.18.01.01 Identificazione della legislazione applicabile e dei requisiti contrattuali
- con estensione ISO/IEC 27701</t>
  </si>
  <si>
    <t>A.18.01.03 Protezione delle registrazioni
- con estensione ISO/IEC 27701</t>
  </si>
  <si>
    <t>A.18.02.01 Riesame indipendente della sicurezza delle informazioni
- con estensione ISO/IEC 27701</t>
  </si>
  <si>
    <t>A.18.02.03 Verifica tecnica della conformità
- con estensione ISO/IEC 27701</t>
  </si>
  <si>
    <t xml:space="preserve">27701-A.07.02.01 (Tit.) Identificare e documentare le finalità
27701-A.07.02.02 (Tit.) Identificare le basi legali del trattamento
27701-B.08.02.02 (Resp.) Finalità dei trattamenti 
27701-B.08.02.03 (Resp.) Uso dei dati per marketing e pubblicità </t>
  </si>
  <si>
    <t>27701-A.07.02.03 (Tit.) Determinare quando e come ottenere il consenso
27701-A.07.02.04 (Tit.) Ottenere e registrare i consensi</t>
  </si>
  <si>
    <t>27701-B.08.02.01 (Resp.) Accordi con i clienti
27701-B.08.02.04 (Resp.) Segnalazione di istruzioni non-conformi
27701-B.08.02.05 (Resp.) Strumenti per i titolari per poter dimostrare la propria conformità</t>
  </si>
  <si>
    <t xml:space="preserve">27701-A.07.02.05 Privacy impact assessment </t>
  </si>
  <si>
    <t>27701-A.07.02.06 (Tit.) Contratti con i responsabili 
27701-A.07.02.07 (Tit.) Co-titolari
27701-B.08.05.07 (Resp.) Ingaggio dei sub-responsabili
27701-B.08.05.08 (Resp.) Modifica dei sub-responsabili</t>
  </si>
  <si>
    <t>27701-A.07.02.08 (Tit.) Registro dei trattamenti
27701-B.08.02.06 (Resp.) Registro dei trattamenti</t>
  </si>
  <si>
    <t>27701-A.07.03.04 (Tit.) Fornire meccanismi per modificare o ritirare il consenso
27701-A.07.03.05 (Tit.) Fornire meccanismi per obiettare al trattamento</t>
  </si>
  <si>
    <t>27701-A.07.03.07 (Tit.) Comunicazione con terze parti delle richieste degli interessati</t>
  </si>
  <si>
    <t xml:space="preserve">Minimizzazione
27701-A.07.04.01 (Tit.) Limitare la raccolta
27701-A.07.04.02 (Tit.) Limitare (minimizzare) i trattamenti
27701-A.07.04.04 (Tit.) Obiettivi di minimizzazione </t>
  </si>
  <si>
    <t>27701-A.07.04.03 (Tit.) Accuratezza e qualità</t>
  </si>
  <si>
    <t>27701-A.07.04.05 (Titolare) De-identificazione e cancellazione alla conclusione del trattamento
27701-B.08.04.02 (Responsabile) Restituzione, trasferimento o eliminazione dei dati personali</t>
  </si>
  <si>
    <t xml:space="preserve">27701-A.07.04.06 (Tit.) File temporanei
27701-B.08.04.01 (Resp.) File temporanei </t>
  </si>
  <si>
    <t>27701-A.07.04.07 (Tit.) Tempi di conservazione</t>
  </si>
  <si>
    <t>27701-A.07.04.08 (Tit.) Eliminazione</t>
  </si>
  <si>
    <t xml:space="preserve">27701-A.07.04.09 (Tit.) Controlli sulle trasmissioni dei dati personali
27701-B.08.04.03 (Resp.) Controlli sulle trasmissioni dei dati personali </t>
  </si>
  <si>
    <t xml:space="preserve">27701-B.08.05.04 (Resp.) Notifica delle richieste di trasferimento di dati personali 
27701-B.08.05.05 (Resp.) Trasferimenti di dati personali per legge </t>
  </si>
  <si>
    <t>27701-B.08.05.06 (Resp.) Dichiarazione dei sub-fornitori</t>
  </si>
  <si>
    <t>Privacy</t>
  </si>
  <si>
    <t>Include il privacy-by-design.</t>
  </si>
  <si>
    <t>Esclusività della user-id.
User-id personale.
Processo di assegnazione, cambio e dismissione utenza.
Blocco per inattività (6 mesi).</t>
  </si>
  <si>
    <t>Elenco AdS e loro scelta.
Uso limitato delle utenze di amministrazione, quelle "condivise", quelle "di servizio".
Persone e processi informatici con principio di least privilege.
Gli utenti non dovrebbero avere i permessi per modificare i loro pc.
I dispositivi portatili, se il caso, dovrebbero avere una partizione separata per gli usi personali.</t>
  </si>
  <si>
    <t>Per i dati sui server e sui database, per i pc e i dispositivi portatili (p.e. smartphone e tablet), per le memorie rimovibili (p.e. chiavi USB), per la trasmissione.</t>
  </si>
  <si>
    <t>Backup e prove di restore.
Sicurezza dei backup (anche fisica).
Monitoraggio del successo dei backup.</t>
  </si>
  <si>
    <t>Patching</t>
  </si>
  <si>
    <t>Firewall, VLAN, eccetera.</t>
  </si>
  <si>
    <t>Procedura di audit (interni e presso i processor).
Attuazione della procedura.</t>
  </si>
  <si>
    <t>NOTA: da non usare se si vuole adottare il metodo ENISA.</t>
  </si>
  <si>
    <t xml:space="preserve">I rischi sono colorati come riportato nel tab "Livelli di rischio". </t>
  </si>
  <si>
    <t xml:space="preserve">(però ora copia e ordinamento dovrebbero essere automatici). </t>
  </si>
  <si>
    <t xml:space="preserve">27701-A.07.05.03 (Tit.) Registrazioni dei trasferimenti
27701-A.07.05.04 (Tit.) Registrazioni delle comunicazioni di dati personali a terze parti
27701-B.08.05.03 (Resp.) Registrazioni delle comunicazioni di dati personali a terze parti </t>
  </si>
  <si>
    <t>Dati identificativi soggetto a cui appartiene il registro</t>
  </si>
  <si>
    <t>Indirizzo/Sede legale</t>
  </si>
  <si>
    <t>P.IVA/C.F.</t>
  </si>
  <si>
    <t>Email</t>
  </si>
  <si>
    <t>Domicilio digitale (PEC o altro)</t>
  </si>
  <si>
    <t>Denominazione organizzazione</t>
  </si>
  <si>
    <t>DPO</t>
  </si>
  <si>
    <t>Email DPO</t>
  </si>
  <si>
    <t>Livello di rischio residuo (atteso)</t>
  </si>
  <si>
    <t>Livello rischio cambiato?</t>
  </si>
  <si>
    <t>Valore controllo atteso dopo trattamento (SCRIVERE SOLO SE CAMBIA)</t>
  </si>
  <si>
    <t>Valut iniziale controllo (NON CAMBIARE)</t>
  </si>
  <si>
    <t>Valut. rischio</t>
  </si>
  <si>
    <t>Req. Cogenti</t>
  </si>
  <si>
    <t>Req. contrattuali</t>
  </si>
  <si>
    <t>Ragioni inclusione</t>
  </si>
  <si>
    <t>A.15.02.01 Monitoraggio e riesame dei servizi dei fornitori
- anche audit esterni (anche privacy).</t>
  </si>
  <si>
    <t>Il controllo della 27701 riguarda solo il titolare (che deve stabilire i tempi di conservazione).
Ma attenzione che va attuato da titolare e responsabili perché tali tempi siano tecnicamente rispettati.
Quindi questo controllo è applicabile anche ai responsabili.</t>
  </si>
  <si>
    <t>Cancellazione dei file temporanei dopo le elaborazioni.
Cancellare i dati usati per i test (nel caso siano copie di queli di produzione).</t>
  </si>
  <si>
    <t>Questo controllo è per i documenti e le memorie come chiavi USB, CD e DVD, nastri e per i supporti non digitali come carta da distruggere con distruggi-documenti (vedere A.11.02.07 e A.08.03.02).
Include anche la gestione dei documenti in bozza.
Per la conclusione dei trattamenti per conto di clienti, vedere controllo successivo.</t>
  </si>
  <si>
    <t>Controllo ISO/IEC 27001:2013</t>
  </si>
  <si>
    <t>Controllo ISO/IEC 27001:2022</t>
  </si>
  <si>
    <t>05.01.02 Politiche per la sicurezza delle informazioni - Riesame</t>
  </si>
  <si>
    <t>05.03 Separazione dei compiti</t>
  </si>
  <si>
    <t>05.05 Contatti con le autorità</t>
  </si>
  <si>
    <t>05.06 Contatti con gruppi di interesse</t>
  </si>
  <si>
    <t>05.08 Sicurezza delle informazioni nella gestione dei progetti</t>
  </si>
  <si>
    <t>05.07 Monitoraggio delle minacce</t>
  </si>
  <si>
    <t>06.07 Lavoro remoto</t>
  </si>
  <si>
    <t>06.01 Screening</t>
  </si>
  <si>
    <t>06.02 Termini e condizioni di impiego</t>
  </si>
  <si>
    <t>05.04 Responsabilità della direzione</t>
  </si>
  <si>
    <t>06.04 Processo disciplinare</t>
  </si>
  <si>
    <t>06.05 Responsabilità dopo la cessazione o variazione del rapporto di lavoro</t>
  </si>
  <si>
    <t>05.09.01 Inventario delle informazioni e degli altri asset associati</t>
  </si>
  <si>
    <t>05.09.01 Inventario - Responsaiblità</t>
  </si>
  <si>
    <t>05.10.01 Uso accettabile delle informazioni e degli altri asset associati</t>
  </si>
  <si>
    <t>05.11 Restituzione degli asset</t>
  </si>
  <si>
    <t>05.10.02 Uso accettabile delle informazioni e degli altri asset associati - Relazioni con la classificazione</t>
  </si>
  <si>
    <t>05.15.01 Controllo degli accessi</t>
  </si>
  <si>
    <t>05.15.02 Controllo degli accessi - Servizi di rete</t>
  </si>
  <si>
    <t>08.02 Diritti di accesso privilegiato</t>
  </si>
  <si>
    <t>05.17.01 Informazioni di autenticazione - Allocazione</t>
  </si>
  <si>
    <t>05.18.02 Diritti di accesso - Riesame</t>
  </si>
  <si>
    <t>05.18.03 Diritti di accesso - Cambio o termine</t>
  </si>
  <si>
    <t>05.17.02 Informazioni di autenticazione - Responsabilità degli utenti</t>
  </si>
  <si>
    <t>08.03 Restrizione degli accessi alle informazioni</t>
  </si>
  <si>
    <t>05.17.03 Informazioni di autenticazione - Sistema di gestione delle password</t>
  </si>
  <si>
    <t>08.18 Uso di programmi di utilità privilegiati</t>
  </si>
  <si>
    <t>08.04 Controllo degli accessi al codice sorgente dei programmi</t>
  </si>
  <si>
    <t>08.24.02 Uso della crittografia - Gestione delle chiavi</t>
  </si>
  <si>
    <t>07.01 Perimetri di sicurezza fisica</t>
  </si>
  <si>
    <t>07.02.01 Accessi fisici - Generale</t>
  </si>
  <si>
    <t>07.03 Sicurezza degli uffici, stanze e strutture</t>
  </si>
  <si>
    <t>07.05 Protezione dalle minacce fisiche e ambientali</t>
  </si>
  <si>
    <t>07.06 Lavorare in aree sicure</t>
  </si>
  <si>
    <t>07.02.03 Accessi fisici - Aree di consegna e ritiro di materiali</t>
  </si>
  <si>
    <t>07.02.02 Accessi fisici - Visitatori</t>
  </si>
  <si>
    <t>07.04 Monitoraggio della sicurezza fisica</t>
  </si>
  <si>
    <t>07.08 Disposizione delle apparecchiature e loro protezione</t>
  </si>
  <si>
    <t>07.11 Infrastrutture di supporto</t>
  </si>
  <si>
    <t>07.12 Sicurezza dei cablaggi</t>
  </si>
  <si>
    <t>07.13 Manutenzione delle apparecchiature</t>
  </si>
  <si>
    <t>07.10.03 Supporti di memorizzazione - Trasferimento</t>
  </si>
  <si>
    <t>07.09 Sicurezza delle apparecchiature e degli asset all’esterno delle sedi</t>
  </si>
  <si>
    <t>08.01.02 Dispostivi finali degli utenti - Dispositivi non presidiati</t>
  </si>
  <si>
    <t>05.37 Procedure operative documentate</t>
  </si>
  <si>
    <t>08.32.01 Gestione dei cambiamenti (per sistemi e reti)</t>
  </si>
  <si>
    <t>08.06 Gestione della capacità</t>
  </si>
  <si>
    <t>08.31.01 Separazione degli ambienti di sviluppo, test e produzione</t>
  </si>
  <si>
    <t>08.10 Cancellazione delle informazioni</t>
  </si>
  <si>
    <t>08.11 Mascheramento e anonimizzazione dei dati</t>
  </si>
  <si>
    <t>08.12 Prevenzione dalla perdita di dati</t>
  </si>
  <si>
    <t>08.07 Protezione contro il malware</t>
  </si>
  <si>
    <t>08.15.02 Logging - Amministratori e operatori</t>
  </si>
  <si>
    <t>08.17 Sincronizzazione degli orologi</t>
  </si>
  <si>
    <t>08.15.04 Logging - Analisi</t>
  </si>
  <si>
    <t>08.16 Attività di monitoraggio</t>
  </si>
  <si>
    <t>08.19.02 Installazione del software sui sistemi di produzione - Gestione</t>
  </si>
  <si>
    <t>08.08 Gestione delle vulnerabilità tecniche</t>
  </si>
  <si>
    <t>08.09 Gestione delle configurazioni sicure e dell'hardening</t>
  </si>
  <si>
    <t>08.34 Protezione dei sistemi informativi durante i test di audit</t>
  </si>
  <si>
    <t>08.20 Sicurezza delle reti</t>
  </si>
  <si>
    <t>08.21 Sicurezza dei servizi di rete</t>
  </si>
  <si>
    <t>08.22 Segregazione delle reti</t>
  </si>
  <si>
    <t>08.23 Filtro del web</t>
  </si>
  <si>
    <t>05.14.02 Trasferimento delle informazioni - Accordi con altri</t>
  </si>
  <si>
    <t>05.14.03 Trasferimento delle informazioni - Trasferimento elettronico</t>
  </si>
  <si>
    <t>05.14.05 Trasferimento delle informazioni - Trasferimento orale</t>
  </si>
  <si>
    <t>08.26.01 Requisiti di sicurezza delle applicazioni - Generale</t>
  </si>
  <si>
    <t>08.26.03 Requisiti di sicurezza delle applicazioni - Comunicazioni</t>
  </si>
  <si>
    <t>08.25 Ciclo di vita dello sviluppo sicuro</t>
  </si>
  <si>
    <t>08.32.02 Gestione dei cambiamenti (per sistemi e reti) - Riesame delle applicazioni</t>
  </si>
  <si>
    <t>08.32.03 Gestione dei cambiamenti (per sistemi e reti) - Limitare i cambiamenti ai pacchetti</t>
  </si>
  <si>
    <t>08.31.02 Separazione degli ambienti di sviluppo, test e produzione - Sicurezza degli ambienti</t>
  </si>
  <si>
    <t>08.29 Test di sicurezza durante lo sviluppo e per l'accettazione</t>
  </si>
  <si>
    <t>08.19.01 Installazione del software sui sistemi di produzione - Accettazione</t>
  </si>
  <si>
    <t>05.19 Sicurezza delle informazioni nelle relazioni con i fornitori</t>
  </si>
  <si>
    <t>05.21 Sicurezza delle informazioni nella filiera di fornitura ICT</t>
  </si>
  <si>
    <t>05.23 Sicurezza delle informazioni per l'uso dei servizi cloud</t>
  </si>
  <si>
    <t>05.22.01 Monitoraggio, riesame e gestione dei cambiamenti dei servizi dei fornitori - Monitoraggio e riesame</t>
  </si>
  <si>
    <t>05.22.02 Monitoraggio, riesame e gestione dei cambiamenti dei servizi dei fornitori - Cambiamenti</t>
  </si>
  <si>
    <t>06.08.01 Segnalazione degli eventi di sicurezza delle informazioni</t>
  </si>
  <si>
    <t>06.08.02 Segnalazione degli eventi di sicurezza delle informazioni - Vulnerabilità</t>
  </si>
  <si>
    <t>05.25 Valutazione e decisione sugli eventi relativi alla sicurezza delle informazioni</t>
  </si>
  <si>
    <t>05.27 Apprendimento dagli incidenti relativi alla sicurezza delle informazioni</t>
  </si>
  <si>
    <t>05.28 Raccolta di prove</t>
  </si>
  <si>
    <t>05.24.02 Pianificazione e preparazione per la gestione degli incidenti relativi alla sicurezza delle informazioni - Report</t>
  </si>
  <si>
    <t>05.29.03 Sicurezza delle informazioni durante le interruzioni - Test</t>
  </si>
  <si>
    <t>05.29.01 Sicurezza delle informazioni durante le interruzioni - BIA</t>
  </si>
  <si>
    <t>05.29.02 Sicurezza delle informazioni durante le interruzioni - Attuazione</t>
  </si>
  <si>
    <t>08.14 Ridondanza delle strutture di elaborazione delle informazioni</t>
  </si>
  <si>
    <t>05.30 Preparazione dell'ICT per la continuità operativa</t>
  </si>
  <si>
    <t>05.32 Diritti di proprietà intellettuale</t>
  </si>
  <si>
    <t>05.34 Privacy e protezione dei dati personali</t>
  </si>
  <si>
    <t>05.31.02 Requisiti legali, statutari, regolamentari e contrattuali - Crittografia</t>
  </si>
  <si>
    <t>05.31.03 Requisiti legali, statutari, regolamentari e contrattuali - Requisiti contrattuali</t>
  </si>
  <si>
    <t>05.36 Conformità con le politiche, le regole e le norme di sicurezza delle informazioni</t>
  </si>
  <si>
    <t>05.01.01 Politiche per la sicurezza delle informazioni
- con estensione ISO/IEC 27701</t>
  </si>
  <si>
    <t>05.02 Ruoli e responsabilità per la sicurezza delle informazioni
- con estensione ISO/IEC 27701</t>
  </si>
  <si>
    <t>08.01.01 Dispostivi finali degli utenti
- con estensione ISO/IEC 27701</t>
  </si>
  <si>
    <t>06.03 Consapevolezza, istruzione, formazione e addestramento sulla sicurezza delle informazioni
- con estensione ISO/IEC 27701</t>
  </si>
  <si>
    <t>05.12 Classificazione delle informazioni
- con estensione ISO/IEC 27701</t>
  </si>
  <si>
    <t>05.13 Etichettatura delle informazioni
- con estensione ISO/IEC 27701</t>
  </si>
  <si>
    <t>07.10.01 Supporti di memorizzazione - Supporti rimovibili
- con estensione ISO/IEC 27701</t>
  </si>
  <si>
    <t>07.10.02 Supporti di memorizzazione - Riuso ed eliminazione sicuri
- con estensione ISO/IEC 27701</t>
  </si>
  <si>
    <t>05.14.04 Trasferimento delle informazioni - Trasferimento fisico
- con estensione ISO/IEC 27701</t>
  </si>
  <si>
    <t>05.16 Gestione delle identità
- con estensione ISO/IEC 27701</t>
  </si>
  <si>
    <t>05.18.01 Diritti di accesso - Assegnazione
- con estensione ISO/IEC 27701</t>
  </si>
  <si>
    <t>08.05 Autenticazione sicura
- con estensione ISO/IEC 27701</t>
  </si>
  <si>
    <t>08.24.01 Uso della crittografia - Generale
- con estensione ISO/IEC 27701</t>
  </si>
  <si>
    <t>07.14 Dismissione sicura o riutilizzo delle apparecchiature
- con estensione ISO/IEC 27701</t>
  </si>
  <si>
    <t>07.07 Scrivania e schermo puliti
- con estensione ISO/IEC 27701</t>
  </si>
  <si>
    <t>08.13 Backup delle informazioni
- con estensione ISO/IEC 27701</t>
  </si>
  <si>
    <t>08.15.01 Logging - Generale
- con estensione ISO/IEC 27701</t>
  </si>
  <si>
    <t>08.15.03 Logging - Protezione
- con estensione ISO/IEC 27701</t>
  </si>
  <si>
    <t>06.06 Accordi di riservatezza o di non divulgazione
- con estensione ISO/IEC 27701</t>
  </si>
  <si>
    <t>08.26.02 Requisiti di sicurezza delle applicazioni - Reti pubbliche
- con estensione ISO/IEC 27701</t>
  </si>
  <si>
    <t>08.28 Codifica sicura
- con estensione ISO/IEC 27701</t>
  </si>
  <si>
    <t>08.27 Principi di architettura e ingegnerizzazione dei sistemi sicuri
- con estensione ISO/IEC 27701</t>
  </si>
  <si>
    <t>08.30 Sviluppo affidato all’esterno
- con estensione ISO/IEC 27701</t>
  </si>
  <si>
    <t>08.33 Dati di test
- con estensione ISO/IEC 27701</t>
  </si>
  <si>
    <t>05.20 Sicurezza delle informazioni negli accordi con i fornitori
- con estensione ISO/IEC 27701</t>
  </si>
  <si>
    <t>05.24.01 Pianificazione e preparazione per la gestione degli incidenti relativi alla sicurezza delle informazioni - Procedure
- con estensione ISO/IEC 27701</t>
  </si>
  <si>
    <t>05.26 Risposta agli incidenti relativi alla sicurezza delle informazioni
- con estensione ISO/IEC 27701</t>
  </si>
  <si>
    <t>05.31.01 Requisiti legali, statutari, regolamentari e contrattuali - Requisiti legali
- con estensione ISO/IEC 27701</t>
  </si>
  <si>
    <t>05.33 Protezione delle registrazioni
- con estensione ISO/IEC 27701</t>
  </si>
  <si>
    <t>05.35.01 Riesame indipendente della sicurezza delle informazioni
- con estensione ISO/IEC 27701</t>
  </si>
  <si>
    <t>05.35.02 Riesame indipendente della sicurezza delle informazioni - Tecnologico
- con estensione ISO/IEC 27701</t>
  </si>
  <si>
    <t>A.06.01.06 Monitoraggio delle minacce (NUOVO daISO/IEC 27002:2022).</t>
  </si>
  <si>
    <t>A.11.01.07 Visitatori (NUOVO daISO/IEC 27002:2022).</t>
  </si>
  <si>
    <t>A.11.01.08 Monitoraggio della sicurezza fisica (NUOVO daISO/IEC 27002:2022).</t>
  </si>
  <si>
    <t>A.12.01.05 Cancellazione delle informazioni (NUOVO daISO/IEC 27002:2022).</t>
  </si>
  <si>
    <t>A.12.01.06 Mascheramento e anonimizzazione dei dati (NUOVO daISO/IEC 27002:2022).</t>
  </si>
  <si>
    <t>A.12.01.07 Prevenzione dalla perdita di dati (NUOVO daISO/IEC 27002:2022).</t>
  </si>
  <si>
    <t>A.12.04.05 Analisi dei log (NUOVO daISO/IEC 27002:2022).</t>
  </si>
  <si>
    <t>A.12.04.06 Attività di monitoraggio (NUOVO daISO/IEC 27002:2022).</t>
  </si>
  <si>
    <t>A.13.01.04 Filtro del web (NUOVO daISO/IEC 27002:2022).</t>
  </si>
  <si>
    <t>A.13.02.05 Trasferimenti orali di informazioni (NUOVO daISO/IEC 27002:2022).</t>
  </si>
  <si>
    <t>A.15.01.04 Sicurezza delle informazioni per l'uso dei servizi cloud (NUOVO daISO/IEC 27002:2022).</t>
  </si>
  <si>
    <t>A.16.01.08 Report sugli incidenti (NUOVO daISO/IEC 27002:2022).</t>
  </si>
  <si>
    <t>A.17.02.02 Preparazione dell'ICT per la continuità operativa (NUOVO daISO/IEC 27002:2022).</t>
  </si>
  <si>
    <t>A.18.01.06 Requisiti contrattuali (NUOVO daISO/IEC 27002:2022).</t>
  </si>
  <si>
    <t>Informative
27701-A.07.03.01 (Tit.) Ottemperare agli obblighi verso gli interessati 
27701-A.07.03.02 (Tit.) Impostare le informative
27701-A.07.03.03 (Tit.) Fornire le informative 
27701-A.07.03.10 (Tit.) Processi decisionali automatizzati</t>
  </si>
  <si>
    <t>Gestione dei diritti
27701-A.07.03.06 (Tit.) Accesso, correzione, cancellazione
27701-A.07.03.08 (Tit.) Fornire copia dei dati
27701-A.07.03.09 (Tit.) Gestione delle richieste
27701-B.08.03.01 (Resp.) Strumenti per i diritti degli interessati</t>
  </si>
  <si>
    <t>Trasferimenti extra-SEE
27701-A.07.05.01 (Tit.) Basi per il trasferimento.
27701-A.07.05.02 (Tit.) Paesi e a cui sono trasferiti i dati.
27701-B.08.05.01 (Resp.) Comunicazione ai clienti
27701-B.08.05.02 (Resp.) Paesi a cui sono trasferiti i dati</t>
  </si>
  <si>
    <t>- DPO;
- Audit.</t>
  </si>
  <si>
    <t>Vedere anche 08.01.</t>
  </si>
  <si>
    <t>Per dipendenti, consulenti, stagisti, interinali, a progetto ecc.
- Curriculum vitae.
- Certificati di competenze e qualifiche.
- Casellari giudiziari (solo dove possibile per partecipare a gare o obbligatorio).</t>
  </si>
  <si>
    <t>Supporto della Direzione (Leadership della ISO/IEC 27001).</t>
  </si>
  <si>
    <t>Da includere come regola (vedere 27001-A.08.01.03).
In Italia, applicare CCNL.</t>
  </si>
  <si>
    <t>Questo riguarda:
- ripetere gli impegni validi dopo la conclusione del rapporto di lavoro (riservatezza, anche sui relativi accordi);
- pianificazione del passaggio di consegne;
- comunicazione interna, a fornitori e clienti.
Per la disabilitazione delle autorizzazione, vedere il 5.18.</t>
  </si>
  <si>
    <t>Non è richiesto un unico inventario statico. Ma più inventari e dinamici.</t>
  </si>
  <si>
    <t>Individuo (assegnatario) o gruppo (funzione).</t>
  </si>
  <si>
    <t>Vedere 05.12, 05.14, 05.15, 05.17.02, 06.07, 07.06, 07.10, 08.01.
Regole al personale anche relative a: 
- uso (segretezza e esclusività) delle credenziali;
- casi di assenza dell'utente;
- uso dei dispositivi portatili; 
- BYOD;
- uso dispositivi da remoto o fuori sede;
- uso delle memorie rimovibili (e loro trasporto, cifratura);
- uso dei cellulari (non parlare di cose riservate in luoghi pubblici);
- uso di Internet;
- uso dell'email;
- modalità di trasmissione dei dati (p.e. non usare cloud pubblici);
- scrivania pulita e schermo pulito, blocco dei pc quando non usati;
- ridurre al minimo le copie su supporti "fisici";
- trasporto (p.e. dei documenti cartacei), eccetera.</t>
  </si>
  <si>
    <t>Ai livelli di classificazione (05.12) collegare regole di trattamento.</t>
  </si>
  <si>
    <t>Qui introduce il concetto di "Dynamic access management", si tratta però di un insieme eterogeno di tecniche.</t>
  </si>
  <si>
    <t>Inclusi armadi (archivi) per i documenti cartacei.
Si parla anche di dimensionamento e segregazione degli uffici (da 08.06).</t>
  </si>
  <si>
    <t>Per i problemi elettrici: 07.11.</t>
  </si>
  <si>
    <t xml:space="preserve">Misure attive (telecamere, allarmi esterni ed interni)
</t>
  </si>
  <si>
    <t>Con programma di manutenzione.</t>
  </si>
  <si>
    <t>Questo per:
- sistemi IT (CPU, RAM, hard disk, banda di rete);
- personale e competenze (vedere 06.03);
- uffici (07.03);
- data centre (07.08).</t>
  </si>
  <si>
    <t>Vedere 08.25.</t>
  </si>
  <si>
    <t>Questo è per le varie forme di strumenti di data loss prevention (DLP).</t>
  </si>
  <si>
    <t>Per la sincronizzazione degli orologi, vedere 08.17.</t>
  </si>
  <si>
    <t>Vedere 08.25.
Per i sistemi e la rete, vedere 08.32.</t>
  </si>
  <si>
    <t>"Configuration management" (titolo della ISO/IEC 27002:2022) è altro nella gestione dei servizi e del software.
Quindi qui forse è meglio usare "Gestione delle configurazioni sicure e dell'hardening".</t>
  </si>
  <si>
    <t>Per i requisiti di sicurezza dei servizi acquisiti, vedere 08.27.</t>
  </si>
  <si>
    <t>05.14.01 Trasferimento delle informazioni - Regole interne
- con estensione ISO/IEC 27701</t>
  </si>
  <si>
    <t>- Per dipendenti, consulenti, stagisti ecc. vedere 06.02.
- Per i fornitori, vedere 05.20.
- Prevederli anche con i clienti.</t>
  </si>
  <si>
    <t>Regole sui servizi informatici da evitare o da usare (p.e. social network, servizi di file sharing pubblici o meno, servizi di instant messaging, webmail personali, siti porno, entertainment, gaming). 
Per i controlli tecnici, vedere 08.23.</t>
  </si>
  <si>
    <t>Processo con responsabilità.
Autorizzazioni con principio need-to-know.
Per dati particolarmente critici, bloccare l'uso di memorie rimovilbili dai pc.
Per gli accessi fisici, vedere 07.02.01.</t>
  </si>
  <si>
    <t>Ossia: Gestione delle password (o PIN o passphrase) degli utenti.
- In automatico, per la password: modifica al primo utilizzo, lunghezza, complessità.
- Modifica password al primo utilizzo.
- Blocco al n tentativo sbagliato.
Da considerare anche l'autenticazione a 2 fattori.
Per gli accessi fisici, vedere 07.02.01.</t>
  </si>
  <si>
    <t>Vedere 05.15 e 05.18.01.</t>
  </si>
  <si>
    <t>Solitamente sono gli stessi amministratori e quindi: vedere 08.02.</t>
  </si>
  <si>
    <t>- Controllo accesso con processo di assegnazione, riesame, aggiornamento e rimozione delle autorizzazioni (vedere 05.18).
- Gestione delle caratteristiche biometriche, PIN ecc. (vedere 05.17.01).</t>
  </si>
  <si>
    <t>Fare riferimento anche a:
- controllo accessi (07.02);
- monitoraggio degli accessi (07.04);
- energia e condizionamento al 07.11;
- controllo capacità dei data centre (da 08.06);
- ridondanze citate in 05.30;
- cablaggio in 07.12;
- manutenzione in 07.13.</t>
  </si>
  <si>
    <t xml:space="preserve">Manutenzione al 7.13. </t>
  </si>
  <si>
    <t xml:space="preserve">Vedere 05.14.03. </t>
  </si>
  <si>
    <t>Per il BYOD, vedere 08.01.
Per il lavoro da remoto, vedere 06.07.
Per i dispositivi portatili (PC, tablet, smartphone, ecc.), vedere 8.01 e 08.09.
Per i data center esterni, vedere 07.08.</t>
  </si>
  <si>
    <t xml:space="preserve">Considerare anche la cancellazione da remoto.
'Controlli:
'- 07.01.02: Procedure per il riuso o l'eliminazione dei media (non è essenziale, anche considerando che è un sotto-controllo);
- 07.14: Verifica della strumentazione prima del riuso o dell'eliminazione (controllo primario relativo al riuso e eliminazione e cancellazione);
- 08.10: Dedicato soprattutto ai metodi di cancellazione (sotto-argomento del riuso e eliminazione). Importante è il riferimento alla cancellazione al termine del tempo di conservazione e l'applicabilità ai fornitori.
Controllo relativo a schede SD, chiavi USB, CD, DVD, server e pc. Anche stampanti, scanner, fax. </t>
  </si>
  <si>
    <t>Per i sistemi e la rete.
Per le applicazioni: 08.19.
Processo con responsabilità per autorizzare i cambiamenti.
Include il privacy-by-design quando si stabiliscono i requisiti.</t>
  </si>
  <si>
    <t xml:space="preserve">Controlli:
'- 07.01.02: Procedure per il riuso o l'eliminazione dei media (non è essenziale, anche considerando che è un sotto-controllo);
- 07.14: Verifica della strumentazione prima del riuso o dell'eliminazione (controllo primario relativo al riuso e eliminazione e cancellazione);
- 08.10: Dedicato soprattutto ai metodi di cancellazione (sotto-argomento del riuso e eliminazione). Importante è il riferimento alla cancellazione al termine del tempo di conservazione e l'applicabilità ai fornitori.
</t>
  </si>
  <si>
    <t>L'analisi dei log senza strumenti specifici (SIEM) non è applicabile (se non in caso di indagine, oggetto del 05.28, o audit).</t>
  </si>
  <si>
    <t>Vedere 08.25
La tabella di relazione ufficiale indica che il 14.2.1 della 2013 è collegato al 08.25 del 2022.</t>
  </si>
  <si>
    <t>Processo con responsabilità per autorizzare i cambiamenti.
Regole e procedure allo stato dell'arte.
Include il privacy-by-design quando si stabiliscono i requisiti.
Include il controllo dei file temporanei tra i requisiti.
Per le applicazioni. Vedere:
- 08.25: Processo di sviluppo;
- 08.26: Requisiti per le applicazioni sviluppate e acquisite, sistemi operativi, strumenti vari;
- 08.27: Principi di ingegnerizzazione sicura;
- 08.28: Regole di codifica;
- 08.31: Separazione degli ambienti e sicurezza dell'ambiente di sviluppo;
- 08.04: Accesso al codice sorgente;
- 08.29: Test di sicurezza dello sviluppo;
- 08.33: Dati di test;
- 08.19: Installazione in produzione del software;
- 08.30: Sviluppo all'esterno;
- 08.08: Aggiornamenti per vulnerabilità.
La tabella di relazione ufficiale indica che il 14.2.2 del 2013 è collegato al 08.32 del 2022.</t>
  </si>
  <si>
    <t xml:space="preserve">Vedere 08.25.
Per software e sistemi acquisiti, vedere 08.19.
</t>
  </si>
  <si>
    <t>Controlli sui fornitori:
- 05.19: generale (tipi di fornitori, come selezionarli, assicurare le continuità);
- 05.20: clausole contrattuali;
- 05.21: dedicato all'ICT;
- 05.22: monitorare;
- 05.23: dedicato al cloud.</t>
  </si>
  <si>
    <t>Procedura per il personale: a chi segnalare l'incidente, chi lo tratta.
Da includere anche la procedura per gestire il data breach.
Da includere anche la notifica delle violazioni agli interessati, al Garante o al cliente (in modo che poi "arrivi" al titolare).
Controlli sugli incidenti:
- 05.24: Ruoli, procedure e notifiche;
- 06.08: Canali di comunicazione quando si rileva un incidente;
- 05.25: Classificazione degli eventi;
- 05.26: Reazione ed escalation;
- 05.27: Analisi e miglioramento;
- 05.28: Raccolta delle prove legali;
- 05.30: Continuità.</t>
  </si>
  <si>
    <t>Anche per il software sviluppato (poi vedere 08.08).</t>
  </si>
  <si>
    <t>Questo sarebbe la parte organizzativa del 08.14 (e allora già nel 05.29).</t>
  </si>
  <si>
    <t>Disaster recovery (non solo informatico).
Controllo tecnologico</t>
  </si>
  <si>
    <t>Elenco della normativa (con attenzione a tutti i Paesi coinvolti).</t>
  </si>
  <si>
    <t>Questo è proprio l'oggetto della ISO/IEC 27001 e quindi è un controllo inutile. Si può reinterpretare in due modi:
- stabilire il tempo di conservazione delle registrazioni (è l'unico controllo in cui è richiesto in modo generale) e prevedere, se il caso, la conservazione a lungo termine;
- conservare in modo appropriato le registrazioni del sistema di gestione per la sicurezza delle informazioni.</t>
  </si>
  <si>
    <t>La ISO/IEC 27002 richiede solo di avere regole e procedure relative alla privacy e appropriate misure di sicurezza.</t>
  </si>
  <si>
    <t>Ossia: riesame periodico e complessivo del sistema privacy (riesame di Direzione).
Tratta anche delle non conformità e delle azioni correttive.</t>
  </si>
  <si>
    <t>VA-PT (vulnerability assessment e penetration test) infrastrutturali sono allo 08.08 e applicativi allo 08.29.
La tabella di relazione ufficiale indica che il 18.2.3 del 2013 è collegato al 05.36 e al 08.08 del 2022.</t>
  </si>
  <si>
    <t>VERA (Very easy risk assessment) 6.0 per ISO/IEC 27001 e privacy ITA</t>
  </si>
  <si>
    <t>V 6</t>
  </si>
  <si>
    <t>Controlli della ISO/IEC 27001 del 2013 e del 2022.
Inseriti suggerimenti di: Salvatore De Mattia e altri.</t>
  </si>
  <si>
    <t>NOTA 1: la correlazione tra controlli del 2013 e del 2022 non è sempre quella ufficiale.</t>
  </si>
  <si>
    <t>In una successiva edizione saranno tolti alcuni sottocontrolli, ma in questa si è preferito privilegiare le esigenze di transizione.</t>
  </si>
  <si>
    <t xml:space="preserve">NOTA 2: I controlli sono adesso 128 (114 della ISO/IEC 27002:2013 e altri 14 per allinearli bene ai controlli del 2022). </t>
  </si>
  <si>
    <t>Include:
- DPO o comunque "referenti privacy";
- Amministratori di sistema.
- Comitati interdisciplinari per discutere dei progetti, degli incidenti, di interventi straordinari.</t>
  </si>
  <si>
    <t>Vedere anche 05.15.02.</t>
  </si>
  <si>
    <t>Fornitori (responsabili trattamento)</t>
  </si>
  <si>
    <t>Altri destinatari</t>
  </si>
  <si>
    <t>Responsabili del trattamento.</t>
  </si>
  <si>
    <t>Incluse aree interne, altri titolari, contitolari (nel caso, aggiungere un'altra colonna).</t>
  </si>
  <si>
    <t>Azioni (con responsabile e scadenza)</t>
  </si>
  <si>
    <t>V 6.1</t>
  </si>
  <si>
    <t>Inseriti suggerimenti di: Sebastiano Plutino di Privacy in chiaro per automatizzare (parecchio) i calcoli nel tab "Calcolo del rischio".</t>
  </si>
  <si>
    <t>Ambito</t>
  </si>
  <si>
    <t>Sicinfo</t>
  </si>
  <si>
    <t>Parametri RID (per ambito Sicinfo)</t>
  </si>
  <si>
    <t>Verosimiglianza (1-3)</t>
  </si>
  <si>
    <t>Valore vulnerabilità (calcolato)</t>
  </si>
  <si>
    <t>Reato</t>
  </si>
  <si>
    <t>Uso malware</t>
  </si>
  <si>
    <t>Liv. rischio per minaccia</t>
  </si>
  <si>
    <t>Note (giustificazioni per i valori assegnati di verosimiglianza e impatto)</t>
  </si>
  <si>
    <t>I valori inseriti sono da personalizzare per ciascuna organizzazione (sono valori inseriti per una piccola azienda che gestisce server).
Il valore di impatto è calcolato in automatico per le minacce di sicurezza delle informazioni già inserite (nel caso ne siano aggiunte, va copiata la formula).</t>
  </si>
  <si>
    <t>Liv. rischio per controllo --&gt;</t>
  </si>
  <si>
    <t>Valutazione VULNERABILITA' (calcolato)</t>
  </si>
  <si>
    <t>I valori sono da personalizzare per ciascuna organizzazione (quelli proposti sono per una piccola azienda che gestisce server).</t>
  </si>
  <si>
    <t>L'impatto è calcolato in automatico per le minacce Sicinfo già inserite (nel caso ne siano aggiunte, va copiata la formula).</t>
  </si>
  <si>
    <t>In fondo è presente un esempio di minaccia non Sicinfo (l'impatto va inserito manualmente).</t>
  </si>
  <si>
    <t>NOTA: Non modificare dalla colonna L (se non si sono cambiate minacce o controlli nei tab precedenti).</t>
  </si>
  <si>
    <t>Passo 4 - Copiare e incollare i controlli e il loro livello di rischio 
Ordinarli dal più elevato.</t>
  </si>
  <si>
    <t>Efficacia sistema gestione</t>
  </si>
  <si>
    <t>Mancanza di impegno della direzione che porta al mancato presidio del SG.</t>
  </si>
  <si>
    <t>Aggiornamento non corretto della documentazione e conseguenti disallineamenti delle attività.</t>
  </si>
  <si>
    <t>Impatto ridotto a causa dell'elevata competenza del personale.</t>
  </si>
  <si>
    <t xml:space="preserve">Impatto </t>
  </si>
  <si>
    <t>Rischio puro (formula)
 1-12</t>
  </si>
  <si>
    <t>Inserimento di nuovi soci o partner e conseguenti necessità di cambiamento.</t>
  </si>
  <si>
    <t>Rapporto con i clienti</t>
  </si>
  <si>
    <t>Inadeguato recepimento delle esigenze dei clienti.</t>
  </si>
  <si>
    <t>Prevedere anche indagini di soddisfazione dei clienti</t>
  </si>
  <si>
    <t>Inadeguatezza delle offerte rispetto alle esigenze dei clienti.</t>
  </si>
  <si>
    <t>Monitoraggio</t>
  </si>
  <si>
    <t>Monitoraggi inadeguati.</t>
  </si>
  <si>
    <t>05.09.02 Inventario - Responsabilità</t>
  </si>
  <si>
    <t>Da VERA 7.0 (http://www.cesaregallotti.it).</t>
  </si>
  <si>
    <r>
      <t xml:space="preserve">È applicabile ad almeno uno dei seguenti:
- la minaccia si può verificare con frequenza inferiore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l'attaccante non otterrebbe vantaggi significativi e l'immagine aziendale non sarebbero compromessa e pertanto i tentativi di attacco o non sono iniziati o sono condotti da malintenzionati scarsamente preparati da un punto di vista tecnico e con scarse risorse a disposizione.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 xml:space="preserve">, l’ambito è poco complesso e quindi è difficile commettere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molto raramente.</t>
    </r>
  </si>
  <si>
    <r>
      <t xml:space="preserve">È applicabile ad almeno uno dei seguenti:
- la minaccia si può verificare più frequentemente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l'attaccante otterrebbe vantaggi significativi o l'immagine aziendale sarebbe compromessa, e quindi può essere condotto da malintenzionati molto motivati, tecnicamente preparati e con ingenti risorse a disposizione; o in alternativa, gli studi confermano che tentativi di attacco sono comunque portati molto di frequente;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 xml:space="preserve">, l’ambito è di elevata complessità (per esempio per molteplicità di sedi, tipologie di sistemi informatici, utenti interni e/o esterni) e quindi è facile siano commessi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si verifica quasi certamente.</t>
    </r>
  </si>
  <si>
    <r>
      <t xml:space="preserve">È applicabile ad almeno uno dei seguenti:
- la minaccia si può verificare secondo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l'attaccante otterrebbe modesti vantaggi e l'immagine aziendale non sarebbe compromessa e quindi può essere condotto da malintenzionati non particolarmente motivati, mediamente preparati da un punto di vista tecnico e con scarse risorse a disposizione; o in alternativa, gli studi confermano che tentativi di attacco sono comunque rari;
- in caso di </t>
    </r>
    <r>
      <rPr>
        <b/>
        <sz val="10"/>
        <rFont val="Calibri"/>
        <family val="2"/>
        <scheme val="minor"/>
      </rPr>
      <t>attacco non deliberato</t>
    </r>
    <r>
      <rPr>
        <sz val="10"/>
        <rFont val="Calibri"/>
        <family val="2"/>
        <scheme val="minor"/>
      </rPr>
      <t xml:space="preserve">, l’ambito è mediamente complesso e quindi possono essere commessi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nella media dei casi studiati.</t>
    </r>
  </si>
  <si>
    <t>N/A</t>
  </si>
  <si>
    <t>L'organizzazione avrebbe impatti lievi (p.e. fastidio) e nulla in termini di perdita economica diretta o indiretta (p.e. perdita dei clienti).</t>
  </si>
  <si>
    <t>L'Organizzazione non ha elevati impatti sul business dell'organizzazione, sul rispetto della normativa vigente o sull'immagine dell'organizzazione.
Gli impatti sono di piccole difficoltà in termini di perdita di fiducia dei clienti o perdita economica o funzionamento inefficiente dei processi.</t>
  </si>
  <si>
    <t>L'Organizzazione ha elevati impatti sul business dell'organizzazione, sul rispetto della normativa vigente o sull'immagine dell'organizzazione.
Gli impatti sono di significative difficoltà in termini di perdita di fiducia dei clienti, perdita economica, danni alla proprietà e funzionamento inefficace (e inefficiente) dei processi.</t>
  </si>
  <si>
    <t>L'Organizzazione ha impatti critici sul business dell'organizzazione, sul rispetto della normativa vigente o sull'immagine dell'organizzazione.
Gli impatti sono tali da compromettere la sostenibilità dell'organizzazione anche per perdita di fiducia dei clienti, perdita economica, danni alla proprietà, chiusura forzata o mancanza completa di controllo di un processo o del sistema di gestione.</t>
  </si>
  <si>
    <t>Applicabilità</t>
  </si>
  <si>
    <t>#Governo</t>
  </si>
  <si>
    <t>#Sistemi</t>
  </si>
  <si>
    <t>#Personale</t>
  </si>
  <si>
    <t>Controllo relativo alle regole di utilizzo di schede SD, chiavi USB, documenti cartacei, CD, DVD.
Per i trasferimenti: 05.14.04.</t>
  </si>
  <si>
    <t>Per i titolari questo comprende il 27701-A.07.04.08.
Questo controllo è per i documenti e le memorie come chiavi USB, CD e DVD, nastri (per i dispositivi, vedere 07.14) e per i supporti non digitali (carta da distruggere con distruggi-documenti).
Include anche la gestione dei documenti in bozza.
'Controlli:
'- 07.10.02: Procedure per il riuso o l'eliminazione dei media (non è essenziale, anche considerando che è un sotto-controllo) - specifico per i supporti;
- 07.14: Verifica della strumentazione prima del riuso o dell'eliminazione (controllo primario relativo al riuso e eliminazione e cancellazione) - specifico per gli apparati, ma difficile da distinguere dal precedente;
- 08.10: Dedicato soprattutto ai metodi di cancellazione (sotto-argomento del riuso e eliminazione). Importante è il riferimento alla cancellazione al termine del tempo di conservazione e l'applicabilità ai fornitori.
Qui: vedere 07.14.
Per la conclusione dei trattamenti per conto di clienti, vedere controllo successivo.</t>
  </si>
  <si>
    <t>#SicFisica</t>
  </si>
  <si>
    <t>#Applicazioni</t>
  </si>
  <si>
    <t>#Fornitori</t>
  </si>
  <si>
    <t>#Incidenti</t>
  </si>
  <si>
    <t>#Continuità</t>
  </si>
  <si>
    <t>Valore rischio (calcolato)</t>
  </si>
  <si>
    <t>I trasferimenti sono ad altri titolari, da registrare (oltre che da minimizzare). Da indicare anche quali terze parti hanno "solo" acceduto (p.e. audit, investigazioni).</t>
  </si>
  <si>
    <t>Qui si fa riferimento ai trasferimenti di dati personali per richiesta di autorità o per necessità di rispondere a delle normative. Il responsabile deve segnalare l'evento al cliente (l'accesso è oggetto del 27701-A.08.05.03).
In inglese si usa "disclosure", ma qui non si traduce con "divulgazione" perché questa sembra una parola che richiama troppo la "diffusione" indiscriminata.
Si applica solo ai responsabili.</t>
  </si>
  <si>
    <t>Mancanza di investimenti e di risorse nel SG che porta al mancato presidio del SG.</t>
  </si>
  <si>
    <t>Esercizio</t>
  </si>
  <si>
    <t>Errori a causa della mancata pianificazione (anche delle risorse) per la manutenzione</t>
  </si>
  <si>
    <t>V 7</t>
  </si>
  <si>
    <t>Errori a causa di carenza nella formazione.</t>
  </si>
  <si>
    <t>Errori a causa di documentazione carente.</t>
  </si>
  <si>
    <t>Direzione</t>
  </si>
  <si>
    <t>Sistema di gestione</t>
  </si>
  <si>
    <t>Adozione di nuovi strumenti e software (con potenziali vulnerabilità, difficoltà di utilizzo; con opportunità di miglioramento)</t>
  </si>
  <si>
    <t>Esempio di minaccia non Sicinfo, quindi senza parametri RID.
L'impatto va inserito manualmente (quando sono aggiunte minacce, va copiata la cella, così si copia anche il menu a tendina).
Alcuni desiderano integrare la 231 nel VERA. Questo è solo un esempio.</t>
  </si>
  <si>
    <t>Picco di lavoro (p.e. per nuovi clienti o incrementi dai clienti già esistenti)</t>
  </si>
  <si>
    <t>Nuovi obblighi di origine normativa o legislativa</t>
  </si>
  <si>
    <t>Trattamento dati personali</t>
  </si>
  <si>
    <t>Eccessiva raccolta di dati personali</t>
  </si>
  <si>
    <t>Collegamenti o raffronti inappropriati o non autorizzati di dati personali</t>
  </si>
  <si>
    <t>Divulgazione o riuso per finalità diverse dei dati personali senza la consapevolezza e/o il consenso degli interessati</t>
  </si>
  <si>
    <t>Conservazione immotivamente prolungata dei dati personali</t>
  </si>
  <si>
    <t>Inesattezza o mancato aggiornamento dei dati personali</t>
  </si>
  <si>
    <t>Violazione delle istruzioni ricevute in materia di dati personali</t>
  </si>
  <si>
    <t>Trasferimento dati personali extra UE senza garanzie di adeguatezza</t>
  </si>
  <si>
    <t>Documento riservato per la Direzione e i partecipanti al riesame di Direzione, consulenti e auditor.</t>
  </si>
  <si>
    <t>VERA è coperta dalla licenza Attribuzione 4.0 Internazionale di Creative Commons.
http://creativecommons.org/licenses/by/4.0/ (http://creativecommons.org/licenses/by/4.0/deed.it).
Per distribuire VERA, bisogna riportarne l'autore (Cesare Gallotti con link a http://www.cesaregallotti.it).
Include alcuni spunti dal modello di registro dei trattamenti del CNIL.
Include i controlli degli standard ISO/IEC 27001 e 27701.</t>
  </si>
  <si>
    <t>Guida per l'impatto (da usare se la minaccia non è correlata a parametri RID)</t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</si>
  <si>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I dati non presentano particolari requisiti di riservatezza.
I dati sono pubblici.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riservatezza ha impatti lievi (p.e. fastidio, malessere, ansia)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</si>
  <si>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I dati non presentano particolari requisiti di integrità.
I dati gestiti non fanno parte di transazioni economiche, finanziarie o sanitarie.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integrità ha impatti lievi (p.e. fastidio e tempo necessario per correggere le informazioni).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</si>
  <si>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L’indisponibilità dei dati oltre i tempi stabiliti contrattualmente non comporta multe o penali rilevanti.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disponibilità ha impatti lievi (p.e. fastidio e tempo necessario per correggere le informazioni, malessere, ansia).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</si>
  <si>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I dati devono essere riservati per ragioni di business (concorrenza sleale, danni all’immagine), ma un’eventuale loro diffusione non ha elevati impatti sul business dell'organizzazione, sul rispetto della normativa vigente o sull'immagine dell'organizzazione.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riservatezza ha impatti, non critici e che creano piccole difficoltà (p.e.  costi, paura, incomprensioni, stress, malanni minori) a causa degli effetti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</si>
  <si>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9"/>
        <rFont val="Calibri"/>
        <family val="2"/>
        <scheme val="minor"/>
      </rPr>
      <t xml:space="preserve">Organizzazione
</t>
    </r>
    <r>
      <rPr>
        <sz val="9"/>
        <rFont val="Calibri"/>
        <family val="2"/>
        <scheme val="minor"/>
      </rPr>
      <t xml:space="preserve">I dati non sono oggetto di transazioni di tipo economico,  finanziario o sanitarie con impatti sul business di un’impresa.
La mancanza di integrità dei dati non ha elevati impatti sulle attività operative o sul rispetto della normativa vigente.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integrità ha impatti, non critici e che creano piccole difficoltà (p.e.  costi, mancato accesso a servizi, incomprensioni, stress, malanni minori, perdita di comfort), a causa degli effetti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</si>
  <si>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L’indisponibilità dei dati oltre i tempi stabiliti contrattualmente comporta multe o penali non particolarmente rilevanti.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disponibilità ha impatti, non critici e che creano piccole difficoltà (p.e.  costi, mancato accesso a servizi, incomprensioni, stress, malanni minori), a causa degli effetti sulla vita sociale o personale degli interessati in termini di:
- perdita di autonomia;
- esclusione;
- perdita di liberta;
- danni fisici;
- stigmatizzazione;
- squilibrio di potere;
- perdita di fiducia;
- perdita economica.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</si>
  <si>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I dati devono essere riservati per ragioni di business (concorrenza sleale, danni all’immagine) e un’eventuale loro diffusione ha elevati impatti sul business dell'organizzazione, sul rispetto della normativa vigente o sull'immagine dell'organizzazione.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riservatezza ha elevato impatto (esempi: fondi non disponibili, blocco da parte di enti economici, danni alla proprietà, perdita del posto di lavoro, denunce, peggioramento della salute) che può essere superato con difficoltà sulla vita sociale o personale degli interessati.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</si>
  <si>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I dati non sono oggetto di transazioni di tipo economico,  finanziario o sanitarie con impatti sul business di un’impresa.
La mancanza di integrità dei dati ha elevati impatti sulle attività operative o sul rispetto della normativa vigente.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integrità ha elevato impatto (esempi: fondi non disponibili, blocco da parte di enti economici, danni alla proprietà, perdita del posto di lavoro, denunce, peggioramento della salute) sulla vita sociale o personale degli interessati.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</si>
  <si>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L’indisponibilità dei dati oltre i tempi stabiliti contrattualmente comporta multe o penali rilevanti.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</t>
    </r>
    <r>
      <rPr>
        <b/>
        <sz val="9"/>
        <rFont val="Calibri"/>
        <family val="2"/>
        <scheme val="minor"/>
      </rPr>
      <t>disponibilità</t>
    </r>
    <r>
      <rPr>
        <sz val="9"/>
        <rFont val="Calibri"/>
        <family val="2"/>
        <scheme val="minor"/>
      </rPr>
      <t xml:space="preserve"> ha elevato impatto (esempi: fondi non disponibili, blocco da parte di enti economici, danni alla proprietà, perdita del posto di lavoro, denunce, peggioramento della salute) sulla vita sociale o personale degli interessati.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</si>
  <si>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La diffusione delle informazioni ha elevati impatti sul business dell'organizzazione o sul rispetto della normativa vigente o sull'immagine dell'organizzazione tali da compromettere la sostenibilità dell'organizzazione.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riservatezza ha impatti non reversibili sulla vita degli interessati in termini di:
- perdita di autonomia;
- esclusione (p.e. inabilità a lavorare);
- perdita di libertà;
- danni fisici (p.e. danni fisici o mentali a lungo termine o morte);
- stigmatizzazione;
- squilibrio di potere;
- perdita di fiducia;
- perdita economica.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</si>
  <si>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La mancanza di integrità delle informazioni ha elevati impatti sul business aziendale o sul rispetto della normativa vigente tali da compromettere la sostenibilità dell'organizzazione.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integrità ha impatti non reversibili sulla vita degli interessati in termini di:
- perdita di autonomia;
- esclusione (p.e. inabilità a lavorare);
- perdita di libertà;
- danni fisici (p.e. danni fisici o mentali a lungo termine o morte);
- stigmatizzazione;
- squilibrio di potere;
- perdita di fiducia;
- perdita economica.</t>
    </r>
  </si>
  <si>
    <r>
      <rPr>
        <b/>
        <sz val="9"/>
        <rFont val="Calibri"/>
        <family val="2"/>
        <scheme val="minor"/>
      </rPr>
      <t>Organizzazione</t>
    </r>
    <r>
      <rPr>
        <sz val="9"/>
        <rFont val="Calibri"/>
        <family val="2"/>
        <scheme val="minor"/>
      </rPr>
      <t xml:space="preserve">
L’indisponibilità dei dati oltre i tempi stabiliti contrattualmente comporta multe o penali che mettono in pericolo la sostenibilità economica e di immagine o hanno impatti sulla sicurezza delle persone fisiche.
</t>
    </r>
    <r>
      <rPr>
        <b/>
        <sz val="9"/>
        <rFont val="Calibri"/>
        <family val="2"/>
        <scheme val="minor"/>
      </rPr>
      <t>Interessati</t>
    </r>
    <r>
      <rPr>
        <sz val="9"/>
        <rFont val="Calibri"/>
        <family val="2"/>
        <scheme val="minor"/>
      </rPr>
      <t xml:space="preserve">
La mancanza di disponibilità ha impatti non reversibili sulla vita degli interessati in termini di:
- perdita di autonomia;
- esclusione (p.e. inabilità a lavorare);
- perdita di libertà;
- danni fisici (p.e. danni fisici o mentali a lungo termine o morte);
- stigmatizzazione;
- squilibrio di potere;
- perdita di fiducia;
- perdita economica.</t>
    </r>
  </si>
  <si>
    <t>#Accesso</t>
  </si>
  <si>
    <t>#Rete</t>
  </si>
  <si>
    <t>#Privacy</t>
  </si>
  <si>
    <t>Questo è sulle regole (anche per BYOD e lavoro remoto per 06.07). 
Per la configurazione, vedere 08.09.
Per pc, tablet, smartphone. Le regole vanno allineate con la configurazione come da 08.09.</t>
  </si>
  <si>
    <r>
      <t xml:space="preserve">Cambiato l'approccio per le minacce (ora integrate con il calcolo del rischio) e aggiunte minacce non SicInfo.
Grazie a: Andrea Aulisi; Davide Foresti; Marco Favagrossa; Nicola Nuti; Stefano Posti.
</t>
    </r>
    <r>
      <rPr>
        <b/>
        <sz val="10"/>
        <rFont val="Calibri"/>
        <family val="2"/>
        <scheme val="minor"/>
      </rPr>
      <t>NOTA BENE</t>
    </r>
    <r>
      <rPr>
        <sz val="10"/>
        <rFont val="Calibri"/>
        <family val="2"/>
        <scheme val="minor"/>
      </rPr>
      <t>: pubblicata il 29 giugno 2022, da considerarsi in forma sperimentale (anche perché i controlli del 2022 non sono nella traduzione ufficiale, visto che non è ancora disponibile). La versione in inglese del VERA 7 sarà fatta dopo qualche prova sul campo e quindi per una versione successiva.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</si>
</sst>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sz val="9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3" borderId="5" xfId="0" applyFont="1" applyFill="1" applyBorder="1"/>
    <xf numFmtId="0" fontId="4" fillId="0" borderId="19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6" borderId="5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vertical="top" wrapText="1"/>
    </xf>
    <xf numFmtId="0" fontId="13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4" fontId="3" fillId="0" borderId="18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top" wrapText="1"/>
    </xf>
    <xf numFmtId="0" fontId="5" fillId="7" borderId="11" xfId="1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3" fillId="0" borderId="11" xfId="1" applyFont="1" applyFill="1" applyBorder="1" applyAlignment="1">
      <alignment vertical="top" wrapText="1"/>
    </xf>
    <xf numFmtId="0" fontId="10" fillId="6" borderId="11" xfId="0" applyFont="1" applyFill="1" applyBorder="1" applyAlignment="1">
      <alignment wrapText="1"/>
    </xf>
    <xf numFmtId="0" fontId="0" fillId="0" borderId="11" xfId="0" applyBorder="1"/>
    <xf numFmtId="0" fontId="5" fillId="7" borderId="21" xfId="1" applyFont="1" applyFill="1" applyBorder="1" applyAlignment="1">
      <alignment vertical="top" wrapText="1"/>
    </xf>
    <xf numFmtId="0" fontId="3" fillId="0" borderId="21" xfId="1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top"/>
    </xf>
    <xf numFmtId="0" fontId="3" fillId="13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left" vertical="center"/>
    </xf>
    <xf numFmtId="0" fontId="18" fillId="12" borderId="11" xfId="0" applyFont="1" applyFill="1" applyBorder="1" applyAlignment="1">
      <alignment horizontal="left" vertical="center"/>
    </xf>
    <xf numFmtId="0" fontId="17" fillId="12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quotePrefix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9" fillId="0" borderId="0" xfId="0" applyFont="1"/>
    <xf numFmtId="0" fontId="3" fillId="14" borderId="11" xfId="0" applyFont="1" applyFill="1" applyBorder="1" applyAlignment="1">
      <alignment horizontal="center" vertical="center" wrapText="1"/>
    </xf>
    <xf numFmtId="0" fontId="8" fillId="3" borderId="11" xfId="0" applyFont="1" applyFill="1" applyBorder="1"/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5" fillId="0" borderId="11" xfId="1" applyFont="1" applyFill="1" applyBorder="1" applyAlignment="1">
      <alignment horizontal="center" vertical="top" wrapText="1"/>
    </xf>
    <xf numFmtId="0" fontId="5" fillId="0" borderId="21" xfId="1" applyFont="1" applyFill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5" fillId="9" borderId="11" xfId="1" applyFont="1" applyFill="1" applyBorder="1" applyAlignment="1">
      <alignment vertical="top" wrapText="1"/>
    </xf>
    <xf numFmtId="0" fontId="13" fillId="0" borderId="0" xfId="1" applyFont="1" applyAlignment="1">
      <alignment horizontal="left"/>
    </xf>
    <xf numFmtId="0" fontId="3" fillId="0" borderId="11" xfId="1" quotePrefix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20" fillId="0" borderId="11" xfId="0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right" vertical="top" wrapText="1"/>
    </xf>
    <xf numFmtId="1" fontId="3" fillId="0" borderId="20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11" borderId="21" xfId="0" applyFont="1" applyFill="1" applyBorder="1" applyAlignment="1">
      <alignment horizontal="center"/>
    </xf>
    <xf numFmtId="0" fontId="3" fillId="8" borderId="22" xfId="0" quotePrefix="1" applyFont="1" applyFill="1" applyBorder="1" applyAlignment="1">
      <alignment horizontal="center"/>
    </xf>
    <xf numFmtId="0" fontId="3" fillId="9" borderId="22" xfId="0" quotePrefix="1" applyFont="1" applyFill="1" applyBorder="1" applyAlignment="1">
      <alignment horizontal="center"/>
    </xf>
    <xf numFmtId="0" fontId="3" fillId="10" borderId="2" xfId="0" quotePrefix="1" applyFont="1" applyFill="1" applyBorder="1" applyAlignment="1">
      <alignment horizontal="center"/>
    </xf>
    <xf numFmtId="0" fontId="16" fillId="15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3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8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3" fillId="0" borderId="31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8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309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color rgb="FF92D050"/>
      </font>
    </dxf>
    <dxf>
      <font>
        <color rgb="FFFFFF00"/>
      </font>
    </dxf>
    <dxf>
      <font>
        <color rgb="FFFF0000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  <color rgb="FF33CC33"/>
      <color rgb="FFEA0000"/>
      <color rgb="FF009900"/>
      <color rgb="FF000000"/>
      <color rgb="FFFF9900"/>
      <color rgb="FFFC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166687</xdr:colOff>
      <xdr:row>0</xdr:row>
      <xdr:rowOff>19053</xdr:rowOff>
    </xdr:from>
    <xdr:ext cx="6419850" cy="627221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6687" y="19053"/>
          <a:ext cx="6419850" cy="627221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Istruzioni generali</a:t>
          </a:r>
          <a:endParaRPr lang="it-IT">
            <a:effectLst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Come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minimo, vanno compilati i tab "Informazione e valutazione", "Minacce" e "Controlli e SOA" e poi il foglio "Trattamento-proposta" dovrebbe evidenziare i rischi alti (in rosso) per cui pianificare delle azioni di trattamento o accettare il rischio. </a:t>
          </a:r>
        </a:p>
        <a:p>
          <a:endParaRPr lang="it-IT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E' possibile aggiunre minacce e controlli e poi correlarli nel tab "Minacce".</a:t>
          </a:r>
        </a:p>
        <a:p>
          <a:endParaRPr lang="it-IT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it-IT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 sulla privacy</a:t>
          </a:r>
          <a:endParaRPr lang="it-IT">
            <a:effectLst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la sola privacy, vanno selezionati solo i controlli con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 colonna "Privacy" selezionata nel tab "Controlli e SOA".</a:t>
          </a:r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Il foglio "Rischio privacy" permette di evidenziare il livello di rischio relativo alle minacce del GDPR (Distruzione, perdita, eccetera).</a:t>
          </a:r>
          <a:endParaRPr lang="it-IT">
            <a:effectLst/>
          </a:endParaRPr>
        </a:p>
        <a:p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realizzare una PIA è sufficiente usare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il VERA per i soli trattamenti oggetto di PIA. In questo caso, il foglio "Rischio PIA" segnala se è necessaria la consultazione preventiva.</a:t>
          </a:r>
          <a:endParaRPr lang="it-IT">
            <a:effectLst/>
          </a:endParaRPr>
        </a:p>
        <a:p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Il foglio di censimento delle informazioni e dei trattamenti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permette anche di realizzare il "Registro" (senza le misure di sicurezza, che sono invece nel foglio "Controlli e SOA");</a:t>
          </a:r>
          <a:endParaRPr lang="it-IT">
            <a:effectLst/>
          </a:endParaRPr>
        </a:p>
        <a:p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Molti  controlli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aggiuntivi della ISO/IEC 27701:2019 sono stati accorpati per facilitarne l'uso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it-IT">
            <a:effectLst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Brevi note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VERA è nata per presentare un metodo semplice (ma completo, anche in termini di minacce e controlli da considerare) di valutazione del rischio e, se le esigenze dell’organizzazione lo richiedono, una base per costruire metodi più complessi.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 2008, quando VERA nacque, le organizzazioni spesso partivano da un metodo complesso e lo “semplificavano”, perdendo coerenza o completezza nell’analisi.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Alcuni, in anni recenti, hanno sentito l’esigenza di ampliare le minacce e i controlli proposti da VERA. Per esempio, per includere minacce relative alle parti esterne o i controlli di altri standard come la ISO/IEC 27018.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Altri hanno dovuto analizzare più ambiti e, quindi, usare più file VERA tra loro collegati.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</xdr:colOff>
      <xdr:row>37</xdr:row>
      <xdr:rowOff>15239</xdr:rowOff>
    </xdr:from>
    <xdr:to>
      <xdr:col>5</xdr:col>
      <xdr:colOff>19050</xdr:colOff>
      <xdr:row>52</xdr:row>
      <xdr:rowOff>133350</xdr:rowOff>
    </xdr:to>
    <xdr:sp macro="" textlink="">
      <xdr:nvSpPr>
        <xdr:cNvPr id="2" name="TextBox 1"/>
        <xdr:cNvSpPr txBox="1"/>
      </xdr:nvSpPr>
      <xdr:spPr>
        <a:xfrm>
          <a:off x="251459" y="30719077"/>
          <a:ext cx="6573204" cy="2618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Sono automaticamente accettati i rischi di livello minore di 20.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rischi di livello dal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 in su devono essere analizzati in modo da identificare esplicite le scelte di trattamento (incluse quelle di accettazione).</a:t>
          </a:r>
          <a:endParaRPr lang="it-IT">
            <a:effectLst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scelte di accettazione per i rischi possono basarsi sulle seguenti:</a:t>
          </a:r>
          <a:endParaRPr lang="it-IT">
            <a:effectLst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 sono controlli compensativi tali da non ritenere necessaria alcuna azione (in questo caso va ricalcolato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il rischio nel tab "trattamento-proposta" indicando il nuovo livello di efficacia del controllo)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 scelte strategiche non permettono alcuna azione di riduzione; 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il costo per nuovi controlli di sicurezza o per il miglioramento di quelli già esistenti sarebbe tanto elevato da non dare benefici apprezzabili; 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l’aggiunta o modifica di controlli di sicurezza potrebbe introdurre ulteriori vulnerabilità o inefficienze ritenute inaccettabili (anche considerando gli impatti sul personale che potrebbe non attuare correttamente il cambiamento).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Tranne il primo caso, non è possibile accettare rischi di tipo alto (vanno ridotti almeno a livello medio).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scelte di trattamento,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incluse quelle di accettazione, vanno approvate dalla Direzione.</a:t>
          </a:r>
          <a:endParaRPr lang="it-IT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1178718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1178718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4" name="CasellaDiTesto 1"/>
        <xdr:cNvSpPr txBox="1"/>
      </xdr:nvSpPr>
      <xdr:spPr>
        <a:xfrm>
          <a:off x="1178718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1178718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4</xdr:row>
      <xdr:rowOff>52917</xdr:rowOff>
    </xdr:from>
    <xdr:ext cx="184731" cy="264560"/>
    <xdr:sp macro="" textlink="">
      <xdr:nvSpPr>
        <xdr:cNvPr id="6" name="CasellaDiTest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1787188" y="848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4</xdr:row>
      <xdr:rowOff>52917</xdr:rowOff>
    </xdr:from>
    <xdr:ext cx="184731" cy="264560"/>
    <xdr:sp macro="" textlink="">
      <xdr:nvSpPr>
        <xdr:cNvPr id="7" name="CasellaDiTesto 1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1787188" y="848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2</xdr:row>
      <xdr:rowOff>52917</xdr:rowOff>
    </xdr:from>
    <xdr:ext cx="184731" cy="264560"/>
    <xdr:sp macro="" textlink="">
      <xdr:nvSpPr>
        <xdr:cNvPr id="8" name="CasellaDiTesto 1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1787188" y="51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2</xdr:row>
      <xdr:rowOff>52917</xdr:rowOff>
    </xdr:from>
    <xdr:ext cx="184731" cy="264560"/>
    <xdr:sp macro="" textlink="">
      <xdr:nvSpPr>
        <xdr:cNvPr id="9" name="CasellaDiTesto 1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1787188" y="51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359833</xdr:colOff>
      <xdr:row>4</xdr:row>
      <xdr:rowOff>52917</xdr:rowOff>
    </xdr:from>
    <xdr:ext cx="184731" cy="264560"/>
    <xdr:sp macro="" textlink="">
      <xdr:nvSpPr>
        <xdr:cNvPr id="10" name="CasellaDiTesto 1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16033221" y="848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830103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12" name="CasellaDiTesto 1"/>
        <xdr:cNvSpPr txBox="1"/>
      </xdr:nvSpPr>
      <xdr:spPr>
        <a:xfrm>
          <a:off x="830103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13" name="CasellaDiTesto 1"/>
        <xdr:cNvSpPr txBox="1"/>
      </xdr:nvSpPr>
      <xdr:spPr>
        <a:xfrm>
          <a:off x="830103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1" cy="264560"/>
    <xdr:sp macro="" textlink="">
      <xdr:nvSpPr>
        <xdr:cNvPr id="14" name="CasellaDiTesto 1"/>
        <xdr:cNvSpPr txBox="1"/>
      </xdr:nvSpPr>
      <xdr:spPr>
        <a:xfrm>
          <a:off x="8301038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</xdr:row>
      <xdr:rowOff>52917</xdr:rowOff>
    </xdr:from>
    <xdr:ext cx="184731" cy="264560"/>
    <xdr:sp macro="" textlink="">
      <xdr:nvSpPr>
        <xdr:cNvPr id="15" name="CasellaDiTest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8301038" y="848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</xdr:row>
      <xdr:rowOff>52917</xdr:rowOff>
    </xdr:from>
    <xdr:ext cx="184731" cy="264560"/>
    <xdr:sp macro="" textlink="">
      <xdr:nvSpPr>
        <xdr:cNvPr id="16" name="CasellaDiTesto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/>
      </xdr:nvSpPr>
      <xdr:spPr>
        <a:xfrm>
          <a:off x="8301038" y="848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</xdr:row>
      <xdr:rowOff>52917</xdr:rowOff>
    </xdr:from>
    <xdr:ext cx="184731" cy="264560"/>
    <xdr:sp macro="" textlink="">
      <xdr:nvSpPr>
        <xdr:cNvPr id="17" name="CasellaDiTesto 1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8301038" y="51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</xdr:row>
      <xdr:rowOff>52917</xdr:rowOff>
    </xdr:from>
    <xdr:ext cx="184731" cy="264560"/>
    <xdr:sp macro="" textlink="">
      <xdr:nvSpPr>
        <xdr:cNvPr id="18" name="CasellaDiTesto 1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/>
      </xdr:nvSpPr>
      <xdr:spPr>
        <a:xfrm>
          <a:off x="8301038" y="51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10163175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20" name="CasellaDiTesto 1"/>
        <xdr:cNvSpPr txBox="1"/>
      </xdr:nvSpPr>
      <xdr:spPr>
        <a:xfrm>
          <a:off x="10163175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21" name="CasellaDiTesto 1"/>
        <xdr:cNvSpPr txBox="1"/>
      </xdr:nvSpPr>
      <xdr:spPr>
        <a:xfrm>
          <a:off x="10163175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22" name="CasellaDiTesto 1"/>
        <xdr:cNvSpPr txBox="1"/>
      </xdr:nvSpPr>
      <xdr:spPr>
        <a:xfrm>
          <a:off x="10163175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3" name="CasellaDiTesto 1"/>
        <xdr:cNvSpPr txBox="1"/>
      </xdr:nvSpPr>
      <xdr:spPr>
        <a:xfrm>
          <a:off x="9186863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4" name="CasellaDiTesto 1"/>
        <xdr:cNvSpPr txBox="1"/>
      </xdr:nvSpPr>
      <xdr:spPr>
        <a:xfrm>
          <a:off x="9186863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5" name="CasellaDiTesto 1"/>
        <xdr:cNvSpPr txBox="1"/>
      </xdr:nvSpPr>
      <xdr:spPr>
        <a:xfrm>
          <a:off x="9186863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6" name="CasellaDiTesto 1"/>
        <xdr:cNvSpPr txBox="1"/>
      </xdr:nvSpPr>
      <xdr:spPr>
        <a:xfrm>
          <a:off x="9186863" y="1128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2" name="Tabella13" displayName="Tabella13" ref="C28:E31" totalsRowShown="0" headerRowDxfId="3098" dataDxfId="3097">
  <autoFilter ref="C28:E31"/>
  <tableColumns count="3">
    <tableColumn id="1" name="Controllo" dataDxfId="3096"/>
    <tableColumn id="2" name="Minaccia" dataDxfId="3095"/>
    <tableColumn id="3" name="Vulnerabilità" dataDxfId="309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2"/>
  <sheetViews>
    <sheetView tabSelected="1" workbookViewId="0"/>
  </sheetViews>
  <sheetFormatPr defaultColWidth="8.86328125" defaultRowHeight="13.15" x14ac:dyDescent="0.35"/>
  <cols>
    <col min="1" max="1" width="3.33203125" style="40" customWidth="1"/>
    <col min="2" max="2" width="25.33203125" style="40" customWidth="1"/>
    <col min="3" max="3" width="104.86328125" style="40" customWidth="1"/>
    <col min="4" max="16384" width="8.86328125" style="40"/>
  </cols>
  <sheetData>
    <row r="1" spans="2:3" x14ac:dyDescent="0.35">
      <c r="B1" s="39" t="s">
        <v>231</v>
      </c>
    </row>
    <row r="2" spans="2:3" s="29" customFormat="1" ht="13.5" thickBot="1" x14ac:dyDescent="0.4"/>
    <row r="3" spans="2:3" s="29" customFormat="1" x14ac:dyDescent="0.35">
      <c r="B3" s="32"/>
      <c r="C3" s="33"/>
    </row>
    <row r="4" spans="2:3" s="29" customFormat="1" x14ac:dyDescent="0.35">
      <c r="B4" s="31" t="s">
        <v>334</v>
      </c>
      <c r="C4" s="34" t="s">
        <v>329</v>
      </c>
    </row>
    <row r="5" spans="2:3" s="29" customFormat="1" x14ac:dyDescent="0.35">
      <c r="B5" s="31" t="s">
        <v>330</v>
      </c>
      <c r="C5" s="36"/>
    </row>
    <row r="6" spans="2:3" s="29" customFormat="1" x14ac:dyDescent="0.35">
      <c r="B6" s="31" t="s">
        <v>331</v>
      </c>
      <c r="C6" s="34"/>
    </row>
    <row r="7" spans="2:3" s="29" customFormat="1" x14ac:dyDescent="0.35">
      <c r="B7" s="31" t="s">
        <v>332</v>
      </c>
      <c r="C7" s="34"/>
    </row>
    <row r="8" spans="2:3" s="29" customFormat="1" x14ac:dyDescent="0.35">
      <c r="B8" s="31" t="s">
        <v>333</v>
      </c>
      <c r="C8" s="34"/>
    </row>
    <row r="9" spans="2:3" s="29" customFormat="1" x14ac:dyDescent="0.35">
      <c r="B9" s="35"/>
      <c r="C9" s="34"/>
    </row>
    <row r="10" spans="2:3" s="29" customFormat="1" x14ac:dyDescent="0.35">
      <c r="B10" s="31" t="s">
        <v>335</v>
      </c>
      <c r="C10" s="34"/>
    </row>
    <row r="11" spans="2:3" s="29" customFormat="1" x14ac:dyDescent="0.35">
      <c r="B11" s="31" t="s">
        <v>336</v>
      </c>
      <c r="C11" s="34"/>
    </row>
    <row r="12" spans="2:3" s="29" customFormat="1" ht="13.5" thickBot="1" x14ac:dyDescent="0.4">
      <c r="B12" s="37"/>
      <c r="C12" s="38"/>
    </row>
    <row r="13" spans="2:3" s="29" customFormat="1" ht="13.5" thickBot="1" x14ac:dyDescent="0.4">
      <c r="B13" s="35"/>
      <c r="C13" s="34"/>
    </row>
    <row r="14" spans="2:3" s="29" customFormat="1" x14ac:dyDescent="0.35">
      <c r="B14" s="32"/>
      <c r="C14" s="33"/>
    </row>
    <row r="15" spans="2:3" s="29" customFormat="1" x14ac:dyDescent="0.35">
      <c r="B15" s="31" t="s">
        <v>176</v>
      </c>
      <c r="C15" s="34"/>
    </row>
    <row r="16" spans="2:3" s="29" customFormat="1" x14ac:dyDescent="0.35">
      <c r="B16" s="35"/>
      <c r="C16" s="36"/>
    </row>
    <row r="17" spans="2:3" s="29" customFormat="1" x14ac:dyDescent="0.35">
      <c r="B17" s="31" t="s">
        <v>177</v>
      </c>
      <c r="C17" s="34"/>
    </row>
    <row r="18" spans="2:3" s="29" customFormat="1" x14ac:dyDescent="0.35">
      <c r="B18" s="35"/>
      <c r="C18" s="34"/>
    </row>
    <row r="19" spans="2:3" s="29" customFormat="1" x14ac:dyDescent="0.35">
      <c r="B19" s="31" t="s">
        <v>146</v>
      </c>
      <c r="C19" s="34" t="s">
        <v>635</v>
      </c>
    </row>
    <row r="20" spans="2:3" s="29" customFormat="1" x14ac:dyDescent="0.35">
      <c r="B20" s="35"/>
      <c r="C20" s="34"/>
    </row>
    <row r="21" spans="2:3" s="29" customFormat="1" x14ac:dyDescent="0.35">
      <c r="B21" s="35"/>
      <c r="C21" s="34" t="s">
        <v>592</v>
      </c>
    </row>
    <row r="22" spans="2:3" s="29" customFormat="1" ht="13.5" thickBot="1" x14ac:dyDescent="0.4">
      <c r="B22" s="37"/>
      <c r="C22" s="38"/>
    </row>
    <row r="23" spans="2:3" s="29" customFormat="1" ht="13.5" thickBot="1" x14ac:dyDescent="0.4"/>
    <row r="24" spans="2:3" x14ac:dyDescent="0.35">
      <c r="B24" s="41"/>
      <c r="C24" s="42" t="s">
        <v>546</v>
      </c>
    </row>
    <row r="25" spans="2:3" x14ac:dyDescent="0.35">
      <c r="B25" s="43" t="s">
        <v>185</v>
      </c>
      <c r="C25" s="44" t="s">
        <v>189</v>
      </c>
    </row>
    <row r="26" spans="2:3" ht="78.75" x14ac:dyDescent="0.35">
      <c r="B26" s="43"/>
      <c r="C26" s="45" t="s">
        <v>636</v>
      </c>
    </row>
    <row r="27" spans="2:3" x14ac:dyDescent="0.35">
      <c r="B27" s="43" t="s">
        <v>186</v>
      </c>
      <c r="C27" s="45"/>
    </row>
    <row r="28" spans="2:3" ht="39.4" x14ac:dyDescent="0.35">
      <c r="B28" s="43" t="s">
        <v>547</v>
      </c>
      <c r="C28" s="45" t="s">
        <v>548</v>
      </c>
    </row>
    <row r="29" spans="2:3" x14ac:dyDescent="0.35">
      <c r="B29" s="43" t="s">
        <v>559</v>
      </c>
      <c r="C29" s="45" t="s">
        <v>560</v>
      </c>
    </row>
    <row r="30" spans="2:3" ht="65.650000000000006" x14ac:dyDescent="0.35">
      <c r="B30" s="43" t="s">
        <v>618</v>
      </c>
      <c r="C30" s="45" t="s">
        <v>654</v>
      </c>
    </row>
    <row r="31" spans="2:3" x14ac:dyDescent="0.35">
      <c r="B31" s="43"/>
      <c r="C31" s="45"/>
    </row>
    <row r="32" spans="2:3" ht="13.5" thickBot="1" x14ac:dyDescent="0.4">
      <c r="B32" s="46"/>
      <c r="C32" s="4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cols>
    <col min="9" max="9" width="13.265625" customWidth="1"/>
  </cols>
  <sheetData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"/>
  <sheetViews>
    <sheetView workbookViewId="0"/>
  </sheetViews>
  <sheetFormatPr defaultColWidth="9.1328125" defaultRowHeight="13.15" x14ac:dyDescent="0.35"/>
  <cols>
    <col min="1" max="1" width="2.6640625" style="7" customWidth="1"/>
    <col min="2" max="2" width="11.6640625" style="4" customWidth="1"/>
    <col min="3" max="3" width="25.6640625" style="7" customWidth="1"/>
    <col min="4" max="4" width="26.46484375" style="7" customWidth="1"/>
    <col min="5" max="5" width="28.796875" style="7" customWidth="1"/>
    <col min="6" max="6" width="9.1328125" style="7" customWidth="1"/>
    <col min="7" max="16384" width="9.1328125" style="7"/>
  </cols>
  <sheetData>
    <row r="1" spans="1:16384" ht="23.25" x14ac:dyDescent="0.35">
      <c r="A1" s="16"/>
      <c r="B1" s="16" t="s">
        <v>182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  <c r="XFC1" s="16"/>
      <c r="XFD1" s="16"/>
    </row>
    <row r="2" spans="1:16384" ht="13.5" thickBot="1" x14ac:dyDescent="0.4"/>
    <row r="3" spans="1:16384" x14ac:dyDescent="0.35">
      <c r="B3" s="121" t="s">
        <v>9</v>
      </c>
      <c r="C3" s="122" t="s">
        <v>10</v>
      </c>
      <c r="D3" s="122" t="s">
        <v>11</v>
      </c>
      <c r="E3" s="123" t="s">
        <v>12</v>
      </c>
    </row>
    <row r="4" spans="1:16384" ht="209.25" x14ac:dyDescent="0.35">
      <c r="B4" s="124" t="s">
        <v>13</v>
      </c>
      <c r="C4" s="125" t="s">
        <v>638</v>
      </c>
      <c r="D4" s="126" t="s">
        <v>639</v>
      </c>
      <c r="E4" s="127" t="s">
        <v>640</v>
      </c>
    </row>
    <row r="5" spans="1:16384" ht="313.89999999999998" x14ac:dyDescent="0.35">
      <c r="B5" s="124" t="s">
        <v>14</v>
      </c>
      <c r="C5" s="125" t="s">
        <v>641</v>
      </c>
      <c r="D5" s="125" t="s">
        <v>642</v>
      </c>
      <c r="E5" s="128" t="s">
        <v>643</v>
      </c>
    </row>
    <row r="6" spans="1:16384" ht="232.5" x14ac:dyDescent="0.35">
      <c r="B6" s="124" t="s">
        <v>15</v>
      </c>
      <c r="C6" s="125" t="s">
        <v>644</v>
      </c>
      <c r="D6" s="125" t="s">
        <v>645</v>
      </c>
      <c r="E6" s="128" t="s">
        <v>646</v>
      </c>
    </row>
    <row r="7" spans="1:16384" ht="256.14999999999998" thickBot="1" x14ac:dyDescent="0.4">
      <c r="B7" s="129" t="s">
        <v>160</v>
      </c>
      <c r="C7" s="130" t="s">
        <v>647</v>
      </c>
      <c r="D7" s="130" t="s">
        <v>648</v>
      </c>
      <c r="E7" s="131" t="s">
        <v>649</v>
      </c>
    </row>
    <row r="9" spans="1:16384" ht="23.25" x14ac:dyDescent="0.35">
      <c r="B9" s="16" t="s">
        <v>183</v>
      </c>
      <c r="C9" s="16"/>
    </row>
    <row r="10" spans="1:16384" x14ac:dyDescent="0.35">
      <c r="B10" s="3"/>
      <c r="C10" s="2"/>
    </row>
    <row r="11" spans="1:16384" ht="39.4" x14ac:dyDescent="0.35">
      <c r="B11" s="54" t="s">
        <v>129</v>
      </c>
      <c r="C11" s="142" t="s">
        <v>128</v>
      </c>
      <c r="D11" s="143"/>
      <c r="E11" s="54" t="s">
        <v>637</v>
      </c>
    </row>
    <row r="12" spans="1:16384" ht="150.4" customHeight="1" x14ac:dyDescent="0.35">
      <c r="B12" s="17" t="s">
        <v>130</v>
      </c>
      <c r="C12" s="144" t="s">
        <v>593</v>
      </c>
      <c r="D12" s="145"/>
      <c r="E12" s="132" t="s">
        <v>597</v>
      </c>
    </row>
    <row r="13" spans="1:16384" ht="153.75" customHeight="1" x14ac:dyDescent="0.35">
      <c r="B13" s="17" t="s">
        <v>131</v>
      </c>
      <c r="C13" s="144" t="s">
        <v>595</v>
      </c>
      <c r="D13" s="145"/>
      <c r="E13" s="132" t="s">
        <v>598</v>
      </c>
    </row>
    <row r="14" spans="1:16384" ht="187.5" customHeight="1" x14ac:dyDescent="0.35">
      <c r="B14" s="17" t="s">
        <v>132</v>
      </c>
      <c r="C14" s="140" t="s">
        <v>594</v>
      </c>
      <c r="D14" s="141"/>
      <c r="E14" s="132" t="s">
        <v>599</v>
      </c>
    </row>
    <row r="15" spans="1:16384" ht="151.15" customHeight="1" thickBot="1" x14ac:dyDescent="0.4">
      <c r="B15" s="15" t="s">
        <v>160</v>
      </c>
      <c r="C15" s="140" t="s">
        <v>596</v>
      </c>
      <c r="D15" s="141"/>
      <c r="E15" s="132" t="s">
        <v>600</v>
      </c>
    </row>
    <row r="17" spans="2:8" ht="23.25" x14ac:dyDescent="0.35">
      <c r="B17" s="16" t="s">
        <v>184</v>
      </c>
      <c r="C17" s="16"/>
    </row>
    <row r="18" spans="2:8" ht="13.5" thickBot="1" x14ac:dyDescent="0.4">
      <c r="B18" s="3"/>
      <c r="C18" s="2"/>
    </row>
    <row r="19" spans="2:8" ht="14.25" x14ac:dyDescent="0.35">
      <c r="B19" s="109" t="s">
        <v>129</v>
      </c>
      <c r="C19" s="138" t="s">
        <v>136</v>
      </c>
      <c r="D19" s="139"/>
      <c r="E19" s="139"/>
    </row>
    <row r="20" spans="2:8" x14ac:dyDescent="0.35">
      <c r="B20" s="17" t="s">
        <v>166</v>
      </c>
      <c r="C20" s="135" t="s">
        <v>167</v>
      </c>
      <c r="D20" s="136"/>
      <c r="E20" s="136"/>
    </row>
    <row r="21" spans="2:8" ht="39.4" x14ac:dyDescent="0.35">
      <c r="B21" s="17" t="s">
        <v>164</v>
      </c>
      <c r="C21" s="135" t="s">
        <v>165</v>
      </c>
      <c r="D21" s="136"/>
      <c r="E21" s="136"/>
    </row>
    <row r="22" spans="2:8" ht="26.25" x14ac:dyDescent="0.35">
      <c r="B22" s="17" t="s">
        <v>162</v>
      </c>
      <c r="C22" s="135" t="s">
        <v>163</v>
      </c>
      <c r="D22" s="136"/>
      <c r="E22" s="136"/>
    </row>
    <row r="23" spans="2:8" x14ac:dyDescent="0.35">
      <c r="B23" s="17" t="s">
        <v>161</v>
      </c>
      <c r="C23" s="137" t="s">
        <v>194</v>
      </c>
      <c r="D23" s="136"/>
      <c r="E23" s="136"/>
    </row>
    <row r="26" spans="2:8" ht="23.25" x14ac:dyDescent="0.35">
      <c r="B26" s="16" t="s">
        <v>195</v>
      </c>
      <c r="C26" s="4"/>
      <c r="D26" s="4"/>
      <c r="E26" s="4"/>
    </row>
    <row r="27" spans="2:8" x14ac:dyDescent="0.4">
      <c r="B27" s="1"/>
      <c r="C27" s="1"/>
      <c r="D27" s="1"/>
      <c r="E27" s="1"/>
      <c r="F27" s="1"/>
      <c r="G27" s="1"/>
      <c r="H27" s="1"/>
    </row>
    <row r="28" spans="2:8" x14ac:dyDescent="0.4">
      <c r="C28" s="110" t="s">
        <v>137</v>
      </c>
      <c r="D28" s="110" t="s">
        <v>18</v>
      </c>
      <c r="E28" s="110" t="s">
        <v>138</v>
      </c>
      <c r="F28" s="1"/>
      <c r="G28" s="1"/>
      <c r="H28" s="1"/>
    </row>
    <row r="29" spans="2:8" x14ac:dyDescent="0.4">
      <c r="C29" s="110">
        <v>1</v>
      </c>
      <c r="D29" s="110">
        <v>1</v>
      </c>
      <c r="E29" s="110">
        <v>1</v>
      </c>
      <c r="F29" s="1"/>
      <c r="G29" s="1"/>
      <c r="H29" s="1"/>
    </row>
    <row r="30" spans="2:8" x14ac:dyDescent="0.4">
      <c r="C30" s="110">
        <v>2</v>
      </c>
      <c r="D30" s="110">
        <v>2</v>
      </c>
      <c r="E30" s="110">
        <v>2</v>
      </c>
      <c r="F30" s="1"/>
      <c r="G30" s="1"/>
      <c r="H30" s="1"/>
    </row>
    <row r="31" spans="2:8" x14ac:dyDescent="0.4">
      <c r="C31" s="110">
        <v>3</v>
      </c>
      <c r="D31" s="110">
        <v>3</v>
      </c>
      <c r="E31" s="110">
        <v>3</v>
      </c>
      <c r="F31" s="1"/>
      <c r="G31" s="1"/>
      <c r="H31" s="1"/>
    </row>
    <row r="32" spans="2:8" x14ac:dyDescent="0.4">
      <c r="B32" s="1"/>
      <c r="C32" s="1"/>
      <c r="D32" s="1"/>
      <c r="E32" s="1"/>
      <c r="F32" s="1"/>
      <c r="G32" s="1"/>
      <c r="H32" s="1"/>
    </row>
    <row r="33" spans="2:8" x14ac:dyDescent="0.4">
      <c r="C33" s="111" t="s">
        <v>139</v>
      </c>
      <c r="D33" s="1"/>
      <c r="E33" s="1"/>
      <c r="F33" s="1"/>
      <c r="G33" s="1"/>
      <c r="H33" s="1"/>
    </row>
    <row r="34" spans="2:8" x14ac:dyDescent="0.4">
      <c r="C34" s="112" t="s">
        <v>178</v>
      </c>
      <c r="D34" s="1"/>
      <c r="E34" s="1"/>
      <c r="F34" s="1"/>
      <c r="G34" s="1"/>
      <c r="H34" s="1"/>
    </row>
    <row r="35" spans="2:8" x14ac:dyDescent="0.4">
      <c r="C35" s="113" t="s">
        <v>180</v>
      </c>
      <c r="D35" s="1"/>
      <c r="E35" s="1"/>
      <c r="F35" s="1"/>
      <c r="G35" s="1"/>
      <c r="H35" s="1"/>
    </row>
    <row r="36" spans="2:8" x14ac:dyDescent="0.4">
      <c r="C36" s="114" t="s">
        <v>179</v>
      </c>
      <c r="D36" s="1"/>
      <c r="E36" s="1"/>
      <c r="F36" s="1"/>
      <c r="G36" s="1"/>
      <c r="H36" s="1"/>
    </row>
    <row r="37" spans="2:8" x14ac:dyDescent="0.4">
      <c r="B37" s="1"/>
      <c r="C37" s="1"/>
      <c r="D37" s="1"/>
      <c r="E37" s="1"/>
      <c r="F37" s="1"/>
      <c r="G37" s="1"/>
      <c r="H37" s="1"/>
    </row>
    <row r="38" spans="2:8" x14ac:dyDescent="0.4">
      <c r="B38" s="1"/>
      <c r="C38" s="1"/>
      <c r="D38" s="1"/>
      <c r="E38" s="1"/>
      <c r="F38" s="1"/>
      <c r="G38" s="1"/>
      <c r="H38" s="1"/>
    </row>
    <row r="39" spans="2:8" x14ac:dyDescent="0.4">
      <c r="B39" s="1"/>
      <c r="C39" s="1"/>
      <c r="D39" s="1"/>
      <c r="E39" s="1"/>
      <c r="F39" s="1"/>
      <c r="G39" s="1"/>
      <c r="H39" s="1"/>
    </row>
    <row r="40" spans="2:8" x14ac:dyDescent="0.4">
      <c r="B40" s="1"/>
      <c r="C40" s="1"/>
      <c r="D40" s="1"/>
      <c r="E40" s="1"/>
      <c r="F40" s="1"/>
      <c r="G40" s="1"/>
      <c r="H40" s="1"/>
    </row>
    <row r="41" spans="2:8" x14ac:dyDescent="0.4">
      <c r="B41" s="1"/>
      <c r="C41" s="1"/>
      <c r="D41" s="1"/>
      <c r="E41" s="1"/>
      <c r="F41" s="1"/>
      <c r="G41" s="1"/>
      <c r="H41" s="1"/>
    </row>
    <row r="42" spans="2:8" x14ac:dyDescent="0.4">
      <c r="B42" s="1"/>
      <c r="C42" s="1"/>
      <c r="D42" s="1"/>
      <c r="E42" s="1"/>
      <c r="F42" s="1"/>
      <c r="G42" s="1"/>
      <c r="H42" s="1"/>
    </row>
    <row r="43" spans="2:8" x14ac:dyDescent="0.4">
      <c r="B43" s="1"/>
      <c r="C43" s="1"/>
      <c r="D43" s="1"/>
      <c r="E43" s="1"/>
      <c r="F43" s="1"/>
      <c r="G43" s="1"/>
      <c r="H43" s="1"/>
    </row>
    <row r="44" spans="2:8" x14ac:dyDescent="0.4">
      <c r="B44" s="1"/>
      <c r="C44" s="1"/>
      <c r="D44" s="1"/>
      <c r="E44" s="1"/>
      <c r="F44" s="1"/>
      <c r="G44" s="1"/>
      <c r="H44" s="1"/>
    </row>
    <row r="45" spans="2:8" x14ac:dyDescent="0.4">
      <c r="B45" s="1"/>
      <c r="C45" s="1"/>
      <c r="D45" s="1"/>
      <c r="E45" s="1"/>
      <c r="F45" s="1"/>
      <c r="G45" s="1"/>
      <c r="H45" s="1"/>
    </row>
    <row r="46" spans="2:8" x14ac:dyDescent="0.4">
      <c r="B46" s="1"/>
      <c r="C46" s="1"/>
      <c r="D46" s="1"/>
      <c r="E46" s="1"/>
      <c r="F46" s="1"/>
      <c r="G46" s="1"/>
      <c r="H46" s="1"/>
    </row>
    <row r="47" spans="2:8" x14ac:dyDescent="0.4">
      <c r="B47" s="1"/>
      <c r="C47" s="1"/>
      <c r="D47" s="1"/>
      <c r="E47" s="1"/>
      <c r="F47" s="1"/>
      <c r="G47" s="1"/>
      <c r="H47" s="1"/>
    </row>
    <row r="48" spans="2:8" x14ac:dyDescent="0.4">
      <c r="B48" s="1"/>
      <c r="C48" s="1"/>
      <c r="D48" s="1"/>
      <c r="E48" s="1"/>
      <c r="F48" s="1"/>
      <c r="G48" s="1"/>
      <c r="H48" s="1"/>
    </row>
    <row r="49" spans="2:8" x14ac:dyDescent="0.4">
      <c r="B49" s="1"/>
      <c r="C49" s="1"/>
      <c r="D49" s="1"/>
      <c r="E49" s="1"/>
      <c r="F49" s="1"/>
      <c r="G49" s="1"/>
      <c r="H49" s="1"/>
    </row>
    <row r="50" spans="2:8" x14ac:dyDescent="0.4">
      <c r="B50" s="1"/>
      <c r="C50" s="1"/>
      <c r="D50" s="1"/>
      <c r="E50" s="1"/>
      <c r="F50" s="1"/>
      <c r="G50" s="1"/>
      <c r="H50" s="1"/>
    </row>
    <row r="51" spans="2:8" x14ac:dyDescent="0.4">
      <c r="B51" s="1"/>
      <c r="C51" s="1"/>
      <c r="D51" s="1"/>
      <c r="E51" s="1"/>
      <c r="F51" s="1"/>
      <c r="G51" s="1"/>
      <c r="H51" s="1"/>
    </row>
    <row r="52" spans="2:8" x14ac:dyDescent="0.4">
      <c r="B52" s="1"/>
      <c r="C52" s="1"/>
      <c r="D52" s="1"/>
      <c r="E52" s="1"/>
      <c r="F52" s="1"/>
      <c r="G52" s="1"/>
      <c r="H52" s="1"/>
    </row>
    <row r="53" spans="2:8" x14ac:dyDescent="0.4">
      <c r="B53" s="1"/>
      <c r="C53" s="1"/>
      <c r="D53" s="1"/>
      <c r="E53" s="1"/>
      <c r="F53" s="1"/>
      <c r="G53" s="1"/>
      <c r="H53" s="1"/>
    </row>
    <row r="54" spans="2:8" x14ac:dyDescent="0.4">
      <c r="B54" s="1"/>
      <c r="C54" s="1"/>
      <c r="D54" s="1"/>
      <c r="E54" s="1"/>
      <c r="F54" s="1"/>
      <c r="G54" s="1"/>
      <c r="H54" s="1"/>
    </row>
    <row r="55" spans="2:8" x14ac:dyDescent="0.4">
      <c r="B55" s="1"/>
      <c r="C55" s="1"/>
      <c r="D55" s="1"/>
      <c r="E55" s="1"/>
      <c r="F55" s="1"/>
      <c r="G55" s="1"/>
      <c r="H55" s="1"/>
    </row>
    <row r="56" spans="2:8" x14ac:dyDescent="0.4">
      <c r="B56" s="1"/>
      <c r="C56" s="1"/>
      <c r="D56" s="1"/>
      <c r="E56" s="1"/>
      <c r="F56" s="1"/>
      <c r="G56" s="1"/>
      <c r="H56" s="1"/>
    </row>
    <row r="57" spans="2:8" x14ac:dyDescent="0.4">
      <c r="B57" s="1"/>
      <c r="C57" s="1"/>
      <c r="D57" s="1"/>
      <c r="E57" s="1"/>
      <c r="F57" s="1"/>
      <c r="G57" s="1"/>
      <c r="H57" s="1"/>
    </row>
    <row r="58" spans="2:8" x14ac:dyDescent="0.4">
      <c r="B58" s="1"/>
      <c r="C58" s="1"/>
      <c r="D58" s="1"/>
      <c r="E58" s="1"/>
      <c r="F58" s="1"/>
      <c r="G58" s="1"/>
      <c r="H58" s="1"/>
    </row>
  </sheetData>
  <mergeCells count="10">
    <mergeCell ref="C15:D15"/>
    <mergeCell ref="C11:D11"/>
    <mergeCell ref="C12:D12"/>
    <mergeCell ref="C13:D13"/>
    <mergeCell ref="C14:D14"/>
    <mergeCell ref="C21:E21"/>
    <mergeCell ref="C22:E22"/>
    <mergeCell ref="C23:E23"/>
    <mergeCell ref="C19:E19"/>
    <mergeCell ref="C20:E20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&amp;L&amp;F&amp;RCriteri di valutazione</oddHeader>
    <oddFooter>&amp;LDocumento riservato per la Direzione e i partecipanti al riesame di Direzione, consulenti e auditor per l'SGSI.&amp;RPagina &amp;P di &amp;N</oddFooter>
  </headerFooter>
  <rowBreaks count="3" manualBreakCount="3">
    <brk id="5" max="16383" man="1"/>
    <brk id="8" max="16383" man="1"/>
    <brk id="16" max="16383" man="1"/>
  </rowBreaks>
  <colBreaks count="1" manualBreakCount="1">
    <brk id="5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3"/>
  <sheetViews>
    <sheetView workbookViewId="0"/>
  </sheetViews>
  <sheetFormatPr defaultColWidth="9.1328125" defaultRowHeight="13.15" x14ac:dyDescent="0.35"/>
  <cols>
    <col min="1" max="1" width="2.6640625" style="7" customWidth="1"/>
    <col min="2" max="2" width="17.53125" style="7" customWidth="1"/>
    <col min="3" max="3" width="13.86328125" style="7" customWidth="1"/>
    <col min="4" max="4" width="26.33203125" style="7" customWidth="1"/>
    <col min="5" max="5" width="11.53125" style="7" customWidth="1"/>
    <col min="6" max="6" width="8.9296875" style="4" customWidth="1"/>
    <col min="7" max="7" width="9.46484375" style="4" customWidth="1"/>
    <col min="8" max="8" width="9.53125" style="4" customWidth="1"/>
    <col min="9" max="9" width="46.6640625" style="7" customWidth="1"/>
    <col min="10" max="10" width="19.6640625" style="7" customWidth="1"/>
    <col min="11" max="11" width="37.1328125" style="7" customWidth="1"/>
    <col min="12" max="12" width="11.53125" style="7" bestFit="1" customWidth="1"/>
    <col min="13" max="13" width="15.9296875" style="7" customWidth="1"/>
    <col min="14" max="14" width="34.265625" style="7" customWidth="1"/>
    <col min="15" max="17" width="19.6640625" style="7" customWidth="1"/>
    <col min="18" max="18" width="8.53125" style="7" customWidth="1"/>
    <col min="19" max="19" width="14.19921875" style="7" customWidth="1"/>
    <col min="20" max="20" width="28.1328125" style="7" customWidth="1"/>
    <col min="21" max="21" width="26.1328125" style="7" customWidth="1"/>
    <col min="22" max="22" width="30.6640625" style="7" customWidth="1"/>
    <col min="23" max="16384" width="9.1328125" style="7"/>
  </cols>
  <sheetData>
    <row r="2" spans="2:19" ht="23.25" x14ac:dyDescent="0.35">
      <c r="B2" s="16" t="s">
        <v>2</v>
      </c>
      <c r="C2" s="16"/>
    </row>
    <row r="3" spans="2:19" x14ac:dyDescent="0.35">
      <c r="B3" s="7" t="s">
        <v>3</v>
      </c>
    </row>
    <row r="5" spans="2:19" ht="13.5" thickBot="1" x14ac:dyDescent="0.4"/>
    <row r="6" spans="2:19" ht="28.5" x14ac:dyDescent="0.35">
      <c r="B6" s="48" t="s">
        <v>211</v>
      </c>
      <c r="C6" s="48" t="s">
        <v>4</v>
      </c>
      <c r="D6" s="27" t="s">
        <v>213</v>
      </c>
      <c r="E6" s="49" t="s">
        <v>228</v>
      </c>
      <c r="F6" s="49" t="s">
        <v>5</v>
      </c>
      <c r="G6" s="49" t="s">
        <v>6</v>
      </c>
      <c r="H6" s="49" t="s">
        <v>7</v>
      </c>
      <c r="I6" s="25" t="s">
        <v>170</v>
      </c>
      <c r="J6" s="27" t="s">
        <v>173</v>
      </c>
      <c r="K6" s="25" t="s">
        <v>171</v>
      </c>
      <c r="L6" s="25" t="s">
        <v>227</v>
      </c>
      <c r="M6" s="27" t="s">
        <v>212</v>
      </c>
      <c r="N6" s="27" t="s">
        <v>214</v>
      </c>
      <c r="O6" s="27" t="s">
        <v>216</v>
      </c>
      <c r="P6" s="27" t="s">
        <v>554</v>
      </c>
      <c r="Q6" s="27" t="s">
        <v>555</v>
      </c>
      <c r="R6" s="27" t="s">
        <v>235</v>
      </c>
      <c r="S6" s="27" t="s">
        <v>215</v>
      </c>
    </row>
    <row r="7" spans="2:19" ht="262.5" x14ac:dyDescent="0.35">
      <c r="B7" s="26"/>
      <c r="C7" s="26"/>
      <c r="D7" s="26"/>
      <c r="E7" s="26" t="s">
        <v>229</v>
      </c>
      <c r="F7" s="17">
        <v>2</v>
      </c>
      <c r="G7" s="17">
        <v>3</v>
      </c>
      <c r="H7" s="17">
        <v>4</v>
      </c>
      <c r="I7" s="26" t="s">
        <v>187</v>
      </c>
      <c r="J7" s="26"/>
      <c r="K7" s="73" t="s">
        <v>232</v>
      </c>
      <c r="L7" s="26" t="s">
        <v>230</v>
      </c>
      <c r="M7" s="26"/>
      <c r="N7" s="73" t="s">
        <v>233</v>
      </c>
      <c r="O7" s="73" t="s">
        <v>234</v>
      </c>
      <c r="P7" s="26" t="s">
        <v>556</v>
      </c>
      <c r="Q7" s="26" t="s">
        <v>557</v>
      </c>
      <c r="R7" s="74" t="s">
        <v>236</v>
      </c>
      <c r="S7" s="26"/>
    </row>
    <row r="8" spans="2:19" x14ac:dyDescent="0.35">
      <c r="B8" s="26"/>
      <c r="C8" s="26"/>
      <c r="D8" s="26"/>
      <c r="E8" s="26"/>
      <c r="F8" s="17"/>
      <c r="G8" s="17"/>
      <c r="H8" s="17"/>
      <c r="I8" s="26"/>
      <c r="J8" s="26"/>
      <c r="K8" s="26"/>
      <c r="L8" s="26"/>
      <c r="M8" s="26"/>
      <c r="N8" s="26"/>
      <c r="O8" s="26"/>
      <c r="P8" s="26"/>
      <c r="Q8" s="26"/>
      <c r="R8" s="73"/>
      <c r="S8" s="26"/>
    </row>
    <row r="9" spans="2:19" x14ac:dyDescent="0.35">
      <c r="B9" s="26"/>
      <c r="C9" s="26"/>
      <c r="D9" s="26"/>
      <c r="E9" s="26"/>
      <c r="F9" s="17"/>
      <c r="G9" s="17"/>
      <c r="H9" s="17"/>
      <c r="I9" s="26"/>
      <c r="J9" s="26"/>
      <c r="K9" s="26"/>
      <c r="L9" s="26"/>
      <c r="M9" s="26"/>
      <c r="N9" s="26"/>
      <c r="O9" s="26"/>
      <c r="P9" s="26"/>
      <c r="Q9" s="26"/>
      <c r="R9" s="73"/>
      <c r="S9" s="26"/>
    </row>
    <row r="10" spans="2:19" x14ac:dyDescent="0.35">
      <c r="B10" s="26"/>
      <c r="C10" s="26"/>
      <c r="D10" s="26"/>
      <c r="E10" s="26"/>
      <c r="F10" s="17"/>
      <c r="G10" s="17"/>
      <c r="H10" s="17"/>
      <c r="I10" s="26"/>
      <c r="J10" s="26"/>
      <c r="K10" s="26"/>
      <c r="L10" s="26"/>
      <c r="M10" s="26"/>
      <c r="N10" s="26"/>
      <c r="O10" s="26"/>
      <c r="P10" s="26"/>
      <c r="Q10" s="26"/>
      <c r="R10" s="73"/>
      <c r="S10" s="26"/>
    </row>
    <row r="11" spans="2:19" x14ac:dyDescent="0.35">
      <c r="B11" s="26"/>
      <c r="C11" s="26"/>
      <c r="D11" s="26"/>
      <c r="E11" s="26"/>
      <c r="F11" s="17"/>
      <c r="G11" s="17"/>
      <c r="H11" s="17"/>
      <c r="I11" s="26"/>
      <c r="J11" s="26"/>
      <c r="K11" s="26"/>
      <c r="L11" s="26"/>
      <c r="M11" s="26"/>
      <c r="N11" s="26"/>
      <c r="O11" s="26"/>
      <c r="P11" s="26"/>
      <c r="Q11" s="26"/>
      <c r="R11" s="73"/>
      <c r="S11" s="26"/>
    </row>
    <row r="12" spans="2:19" x14ac:dyDescent="0.35">
      <c r="B12" s="26"/>
      <c r="C12" s="26"/>
      <c r="D12" s="26"/>
      <c r="E12" s="26"/>
      <c r="F12" s="17"/>
      <c r="G12" s="17"/>
      <c r="H12" s="17"/>
      <c r="I12" s="26"/>
      <c r="J12" s="26"/>
      <c r="K12" s="26"/>
      <c r="L12" s="26"/>
      <c r="M12" s="26"/>
      <c r="N12" s="26"/>
      <c r="O12" s="26"/>
      <c r="P12" s="26"/>
      <c r="Q12" s="26"/>
      <c r="R12" s="73"/>
      <c r="S12" s="26"/>
    </row>
    <row r="13" spans="2:19" x14ac:dyDescent="0.35">
      <c r="B13" s="26"/>
      <c r="C13" s="26"/>
      <c r="D13" s="26"/>
      <c r="E13" s="26"/>
      <c r="F13" s="17"/>
      <c r="G13" s="17"/>
      <c r="H13" s="17"/>
      <c r="I13" s="26"/>
      <c r="J13" s="26"/>
      <c r="K13" s="26"/>
      <c r="L13" s="26"/>
      <c r="M13" s="26"/>
      <c r="N13" s="26"/>
      <c r="O13" s="26"/>
      <c r="P13" s="26"/>
      <c r="Q13" s="26"/>
      <c r="R13" s="73"/>
      <c r="S13" s="26"/>
    </row>
    <row r="14" spans="2:19" x14ac:dyDescent="0.35">
      <c r="B14" s="26"/>
      <c r="C14" s="26"/>
      <c r="D14" s="26"/>
      <c r="E14" s="26"/>
      <c r="F14" s="17"/>
      <c r="G14" s="17"/>
      <c r="H14" s="17"/>
      <c r="I14" s="26"/>
      <c r="J14" s="26"/>
      <c r="K14" s="26"/>
      <c r="L14" s="26"/>
      <c r="M14" s="26"/>
      <c r="N14" s="26"/>
      <c r="O14" s="26"/>
      <c r="P14" s="26"/>
      <c r="Q14" s="26"/>
      <c r="R14" s="73"/>
      <c r="S14" s="26"/>
    </row>
    <row r="15" spans="2:19" x14ac:dyDescent="0.35">
      <c r="B15" s="26"/>
      <c r="C15" s="26"/>
      <c r="D15" s="26"/>
      <c r="E15" s="26"/>
      <c r="F15" s="17"/>
      <c r="G15" s="17"/>
      <c r="H15" s="17"/>
      <c r="I15" s="26"/>
      <c r="J15" s="26"/>
      <c r="K15" s="26"/>
      <c r="L15" s="26"/>
      <c r="M15" s="26"/>
      <c r="N15" s="26"/>
      <c r="O15" s="26"/>
      <c r="P15" s="26"/>
      <c r="Q15" s="26"/>
      <c r="R15" s="73"/>
      <c r="S15" s="26"/>
    </row>
    <row r="16" spans="2:19" x14ac:dyDescent="0.35">
      <c r="B16" s="26"/>
      <c r="C16" s="26"/>
      <c r="D16" s="26"/>
      <c r="E16" s="26"/>
      <c r="F16" s="17"/>
      <c r="G16" s="17"/>
      <c r="H16" s="17"/>
      <c r="I16" s="26"/>
      <c r="J16" s="26"/>
      <c r="K16" s="26"/>
      <c r="L16" s="26"/>
      <c r="M16" s="26"/>
      <c r="N16" s="26"/>
      <c r="O16" s="26"/>
      <c r="P16" s="26"/>
      <c r="Q16" s="26"/>
      <c r="R16" s="73"/>
      <c r="S16" s="26"/>
    </row>
    <row r="17" spans="2:19" x14ac:dyDescent="0.35">
      <c r="B17" s="26"/>
      <c r="C17" s="26"/>
      <c r="D17" s="26"/>
      <c r="E17" s="26"/>
      <c r="F17" s="17"/>
      <c r="G17" s="17"/>
      <c r="H17" s="17"/>
      <c r="I17" s="26"/>
      <c r="J17" s="26"/>
      <c r="K17" s="26"/>
      <c r="L17" s="26"/>
      <c r="M17" s="26"/>
      <c r="N17" s="26"/>
      <c r="O17" s="26"/>
      <c r="P17" s="26"/>
      <c r="Q17" s="26"/>
      <c r="R17" s="73"/>
      <c r="S17" s="26"/>
    </row>
    <row r="18" spans="2:19" x14ac:dyDescent="0.35">
      <c r="B18" s="26"/>
      <c r="C18" s="26"/>
      <c r="D18" s="26"/>
      <c r="E18" s="26"/>
      <c r="F18" s="17"/>
      <c r="G18" s="17"/>
      <c r="H18" s="17"/>
      <c r="I18" s="26"/>
      <c r="J18" s="26"/>
      <c r="K18" s="26"/>
      <c r="L18" s="26"/>
      <c r="M18" s="26"/>
      <c r="N18" s="26"/>
      <c r="O18" s="26"/>
      <c r="P18" s="26"/>
      <c r="Q18" s="26"/>
      <c r="R18" s="73"/>
      <c r="S18" s="26"/>
    </row>
    <row r="19" spans="2:19" x14ac:dyDescent="0.35">
      <c r="B19" s="26"/>
      <c r="C19" s="26"/>
      <c r="D19" s="26"/>
      <c r="E19" s="26"/>
      <c r="F19" s="17"/>
      <c r="G19" s="17"/>
      <c r="H19" s="17"/>
      <c r="I19" s="26"/>
      <c r="J19" s="26"/>
      <c r="K19" s="26"/>
      <c r="L19" s="26"/>
      <c r="M19" s="26"/>
      <c r="N19" s="26"/>
      <c r="O19" s="26"/>
      <c r="P19" s="26"/>
      <c r="Q19" s="26"/>
      <c r="R19" s="73"/>
      <c r="S19" s="26"/>
    </row>
    <row r="20" spans="2:19" x14ac:dyDescent="0.35">
      <c r="B20" s="26"/>
      <c r="C20" s="26"/>
      <c r="D20" s="26"/>
      <c r="E20" s="26"/>
      <c r="F20" s="17"/>
      <c r="G20" s="17"/>
      <c r="H20" s="17"/>
      <c r="I20" s="26"/>
      <c r="J20" s="26"/>
      <c r="K20" s="26"/>
      <c r="L20" s="26"/>
      <c r="M20" s="26"/>
      <c r="N20" s="26"/>
      <c r="O20" s="26"/>
      <c r="P20" s="26"/>
      <c r="Q20" s="26"/>
      <c r="R20" s="73"/>
      <c r="S20" s="26"/>
    </row>
    <row r="21" spans="2:19" x14ac:dyDescent="0.35">
      <c r="B21" s="26"/>
      <c r="C21" s="26"/>
      <c r="D21" s="26"/>
      <c r="E21" s="26"/>
      <c r="F21" s="17"/>
      <c r="G21" s="17"/>
      <c r="H21" s="17"/>
      <c r="I21" s="26"/>
      <c r="J21" s="26"/>
      <c r="K21" s="26"/>
      <c r="L21" s="26"/>
      <c r="M21" s="26"/>
      <c r="N21" s="26"/>
      <c r="O21" s="26"/>
      <c r="P21" s="26"/>
      <c r="Q21" s="26"/>
      <c r="R21" s="73"/>
      <c r="S21" s="26"/>
    </row>
    <row r="22" spans="2:19" x14ac:dyDescent="0.35">
      <c r="B22" s="26"/>
      <c r="C22" s="26"/>
      <c r="D22" s="26"/>
      <c r="E22" s="26"/>
      <c r="F22" s="17"/>
      <c r="G22" s="17"/>
      <c r="H22" s="17"/>
      <c r="I22" s="26"/>
      <c r="J22" s="26"/>
      <c r="K22" s="26"/>
      <c r="L22" s="26"/>
      <c r="M22" s="26"/>
      <c r="N22" s="26"/>
      <c r="O22" s="26"/>
      <c r="P22" s="26"/>
      <c r="Q22" s="26"/>
      <c r="R22" s="73"/>
      <c r="S22" s="26"/>
    </row>
    <row r="23" spans="2:19" ht="21" x14ac:dyDescent="0.35">
      <c r="B23" s="70"/>
      <c r="C23" s="71" t="s">
        <v>190</v>
      </c>
      <c r="D23" s="70"/>
      <c r="E23" s="70"/>
      <c r="F23" s="72">
        <f>MAX(F7:F22)</f>
        <v>2</v>
      </c>
      <c r="G23" s="72">
        <f>MAX(G7:G22)</f>
        <v>3</v>
      </c>
      <c r="H23" s="72">
        <f>MAX(H7:H22)</f>
        <v>4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</sheetData>
  <dataValidations count="1">
    <dataValidation type="list" allowBlank="1" showInputMessage="1" showErrorMessage="1" sqref="F7:H22">
      <formula1>"1, 2, 3, 4"</formula1>
    </dataValidation>
  </dataValidations>
  <pageMargins left="0.55118110236220474" right="0.51181102362204722" top="0.98425196850393704" bottom="0.98425196850393704" header="0.51181102362204722" footer="0.51181102362204722"/>
  <pageSetup paperSize="9" scale="42" fitToHeight="0" orientation="landscape" r:id="rId1"/>
  <headerFooter alignWithMargins="0">
    <oddHeader>&amp;L&amp;F&amp;R&amp;A</oddHeader>
    <oddFooter>&amp;LDocumento riservato per la Direzione e i partecipanti al riesame di Direzione, consulenti e auditor per l'SGSI.&amp;RPage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F80"/>
  <sheetViews>
    <sheetView workbookViewId="0"/>
  </sheetViews>
  <sheetFormatPr defaultColWidth="9.1328125" defaultRowHeight="13.15" x14ac:dyDescent="0.35"/>
  <cols>
    <col min="1" max="1" width="3.1328125" style="6" customWidth="1"/>
    <col min="2" max="3" width="16.46484375" style="8" customWidth="1"/>
    <col min="4" max="4" width="23.1328125" style="6" customWidth="1"/>
    <col min="5" max="5" width="15.1328125" style="4" customWidth="1"/>
    <col min="6" max="8" width="10.86328125" style="4" bestFit="1" customWidth="1"/>
    <col min="9" max="9" width="8.6640625" style="4" hidden="1" customWidth="1"/>
    <col min="10" max="10" width="9.6640625" style="4" hidden="1" customWidth="1"/>
    <col min="11" max="11" width="9.53125" style="4" hidden="1" customWidth="1"/>
    <col min="12" max="12" width="47.86328125" style="6" customWidth="1"/>
    <col min="13" max="14" width="8.06640625" style="6" customWidth="1"/>
    <col min="15" max="16384" width="9.1328125" style="6"/>
  </cols>
  <sheetData>
    <row r="1" spans="2:162" s="7" customFormat="1" x14ac:dyDescent="0.35">
      <c r="D1" s="4"/>
      <c r="E1" s="4"/>
      <c r="F1" s="4"/>
      <c r="G1" s="4"/>
      <c r="H1" s="4"/>
    </row>
    <row r="2" spans="2:162" s="7" customFormat="1" ht="23.25" x14ac:dyDescent="0.35">
      <c r="B2" s="16" t="s">
        <v>16</v>
      </c>
      <c r="C2" s="16"/>
      <c r="D2" s="4"/>
      <c r="E2" s="4"/>
      <c r="F2" s="4"/>
      <c r="G2" s="4"/>
      <c r="H2" s="4"/>
    </row>
    <row r="3" spans="2:162" s="7" customFormat="1" ht="13.5" thickBot="1" x14ac:dyDescent="0.4">
      <c r="B3" s="7" t="s">
        <v>172</v>
      </c>
      <c r="D3" s="4"/>
      <c r="E3" s="4"/>
      <c r="F3" s="4"/>
      <c r="G3" s="4"/>
      <c r="H3" s="4"/>
    </row>
    <row r="4" spans="2:162" s="7" customFormat="1" ht="13.5" thickBot="1" x14ac:dyDescent="0.45">
      <c r="B4" s="7" t="s">
        <v>573</v>
      </c>
      <c r="D4" s="4"/>
      <c r="E4" s="4"/>
      <c r="F4" s="4"/>
      <c r="G4" s="4"/>
      <c r="H4" s="4"/>
      <c r="L4" s="10"/>
      <c r="M4" s="21"/>
      <c r="N4" s="21"/>
      <c r="O4" s="21"/>
      <c r="P4" s="146" t="s">
        <v>149</v>
      </c>
      <c r="Q4" s="147"/>
      <c r="R4" s="148"/>
    </row>
    <row r="5" spans="2:162" s="7" customFormat="1" ht="13.5" thickBot="1" x14ac:dyDescent="0.45">
      <c r="B5" s="7" t="s">
        <v>574</v>
      </c>
      <c r="D5" s="4"/>
      <c r="E5" s="4"/>
      <c r="F5" s="4"/>
      <c r="G5" s="4"/>
      <c r="H5" s="4"/>
      <c r="L5" s="10" t="s">
        <v>4</v>
      </c>
      <c r="M5" s="21"/>
      <c r="N5" s="21"/>
      <c r="O5" s="21"/>
      <c r="P5" s="94" t="s">
        <v>143</v>
      </c>
      <c r="Q5" s="94" t="s">
        <v>0</v>
      </c>
      <c r="R5" s="95" t="s">
        <v>141</v>
      </c>
    </row>
    <row r="6" spans="2:162" s="7" customFormat="1" ht="13.5" thickBot="1" x14ac:dyDescent="0.45">
      <c r="B6" s="7" t="s">
        <v>575</v>
      </c>
      <c r="D6" s="4"/>
      <c r="E6" s="4"/>
      <c r="F6" s="4"/>
      <c r="G6" s="4"/>
      <c r="H6" s="4"/>
      <c r="L6" s="11" t="s">
        <v>168</v>
      </c>
      <c r="M6" s="22"/>
      <c r="N6" s="22"/>
      <c r="O6" s="22"/>
      <c r="P6" s="12">
        <f>'Informazioni e valutazione'!$F23</f>
        <v>2</v>
      </c>
      <c r="Q6" s="12">
        <f>'Informazioni e valutazione'!$G23</f>
        <v>3</v>
      </c>
      <c r="R6" s="13">
        <f>'Informazioni e valutazione'!$H23</f>
        <v>4</v>
      </c>
    </row>
    <row r="7" spans="2:162" s="7" customFormat="1" x14ac:dyDescent="0.4">
      <c r="B7" s="7" t="s">
        <v>576</v>
      </c>
      <c r="D7" s="4"/>
      <c r="E7" s="4"/>
      <c r="F7" s="4"/>
      <c r="G7" s="4"/>
      <c r="H7" s="4"/>
      <c r="L7" s="116"/>
      <c r="M7" s="97"/>
      <c r="N7" s="97"/>
      <c r="O7" s="97"/>
      <c r="P7" s="117"/>
      <c r="Q7" s="117"/>
      <c r="R7" s="117"/>
    </row>
    <row r="8" spans="2:162" s="7" customFormat="1" x14ac:dyDescent="0.4">
      <c r="B8" s="7" t="s">
        <v>326</v>
      </c>
      <c r="D8" s="4"/>
      <c r="E8" s="4"/>
      <c r="F8" s="4"/>
      <c r="G8" s="4"/>
      <c r="H8" s="4"/>
      <c r="L8" s="116"/>
      <c r="M8" s="97"/>
      <c r="N8" s="97"/>
      <c r="O8" s="97"/>
      <c r="P8" s="117"/>
      <c r="Q8" s="117"/>
      <c r="R8" s="117"/>
    </row>
    <row r="9" spans="2:162" s="7" customFormat="1" x14ac:dyDescent="0.4">
      <c r="D9" s="4"/>
      <c r="E9" s="4"/>
      <c r="F9" s="4"/>
      <c r="G9" s="4"/>
      <c r="H9" s="4"/>
      <c r="L9" s="116"/>
      <c r="M9" s="97"/>
      <c r="N9" s="97"/>
      <c r="O9" s="97"/>
      <c r="P9" s="117"/>
      <c r="Q9" s="117"/>
      <c r="R9" s="117"/>
    </row>
    <row r="10" spans="2:162" s="7" customFormat="1" x14ac:dyDescent="0.4">
      <c r="D10" s="4"/>
      <c r="E10" s="4"/>
      <c r="F10" s="4"/>
      <c r="G10" s="4"/>
      <c r="H10" s="4"/>
      <c r="L10" s="116"/>
      <c r="M10" s="97"/>
      <c r="N10" s="97"/>
      <c r="O10" s="97"/>
      <c r="P10" s="117"/>
      <c r="Q10" s="117"/>
      <c r="R10" s="117"/>
    </row>
    <row r="11" spans="2:162" s="7" customFormat="1" x14ac:dyDescent="0.35">
      <c r="D11" s="4"/>
      <c r="E11" s="4"/>
      <c r="F11" s="4"/>
      <c r="G11" s="4"/>
      <c r="H11" s="4"/>
    </row>
    <row r="12" spans="2:162" x14ac:dyDescent="0.35">
      <c r="I12" s="149" t="s">
        <v>21</v>
      </c>
      <c r="J12" s="149"/>
      <c r="K12" s="149"/>
      <c r="N12" s="6">
        <v>9</v>
      </c>
      <c r="O12" s="6">
        <v>10</v>
      </c>
      <c r="P12" s="6">
        <v>11</v>
      </c>
      <c r="Q12" s="6">
        <v>12</v>
      </c>
      <c r="R12" s="6">
        <v>13</v>
      </c>
      <c r="S12" s="6">
        <v>14</v>
      </c>
      <c r="T12" s="6">
        <v>15</v>
      </c>
      <c r="U12" s="6">
        <v>16</v>
      </c>
      <c r="V12" s="6">
        <v>17</v>
      </c>
      <c r="W12" s="6">
        <v>18</v>
      </c>
      <c r="X12" s="6">
        <v>19</v>
      </c>
      <c r="Y12" s="6">
        <v>20</v>
      </c>
      <c r="Z12" s="6">
        <v>21</v>
      </c>
      <c r="AA12" s="6">
        <v>22</v>
      </c>
      <c r="AB12" s="6">
        <v>23</v>
      </c>
      <c r="AC12" s="6">
        <v>24</v>
      </c>
      <c r="AD12" s="6">
        <v>25</v>
      </c>
      <c r="AE12" s="6">
        <v>26</v>
      </c>
      <c r="AF12" s="6">
        <v>27</v>
      </c>
      <c r="AG12" s="6">
        <v>28</v>
      </c>
      <c r="AH12" s="6">
        <v>29</v>
      </c>
      <c r="AI12" s="6">
        <v>30</v>
      </c>
      <c r="AJ12" s="6">
        <v>31</v>
      </c>
      <c r="AK12" s="6">
        <v>32</v>
      </c>
      <c r="AL12" s="6">
        <v>33</v>
      </c>
      <c r="AM12" s="6">
        <v>34</v>
      </c>
      <c r="AN12" s="6">
        <v>35</v>
      </c>
      <c r="AO12" s="6">
        <v>36</v>
      </c>
      <c r="AP12" s="6">
        <v>37</v>
      </c>
      <c r="AQ12" s="6">
        <v>38</v>
      </c>
      <c r="AR12" s="6">
        <v>39</v>
      </c>
      <c r="AS12" s="6">
        <v>40</v>
      </c>
      <c r="AT12" s="6">
        <v>41</v>
      </c>
      <c r="AU12" s="6">
        <v>42</v>
      </c>
      <c r="AV12" s="6">
        <v>43</v>
      </c>
      <c r="AW12" s="6">
        <v>44</v>
      </c>
      <c r="AX12" s="6">
        <v>45</v>
      </c>
      <c r="AY12" s="6">
        <v>46</v>
      </c>
      <c r="AZ12" s="6">
        <v>47</v>
      </c>
      <c r="BA12" s="6">
        <v>48</v>
      </c>
      <c r="BB12" s="6">
        <v>49</v>
      </c>
      <c r="BC12" s="6">
        <v>50</v>
      </c>
      <c r="BD12" s="6">
        <v>51</v>
      </c>
      <c r="BE12" s="6">
        <v>52</v>
      </c>
      <c r="BF12" s="6">
        <v>53</v>
      </c>
      <c r="BG12" s="6">
        <v>54</v>
      </c>
      <c r="BH12" s="6">
        <v>55</v>
      </c>
      <c r="BI12" s="6">
        <v>56</v>
      </c>
      <c r="BJ12" s="6">
        <v>57</v>
      </c>
      <c r="BK12" s="6">
        <v>58</v>
      </c>
      <c r="BL12" s="6">
        <v>59</v>
      </c>
      <c r="BM12" s="6">
        <v>60</v>
      </c>
      <c r="BN12" s="6">
        <v>61</v>
      </c>
      <c r="BO12" s="6">
        <v>62</v>
      </c>
      <c r="BP12" s="6">
        <v>63</v>
      </c>
      <c r="BQ12" s="6">
        <v>64</v>
      </c>
      <c r="BR12" s="6">
        <v>65</v>
      </c>
      <c r="BS12" s="6">
        <v>66</v>
      </c>
      <c r="BT12" s="6">
        <v>67</v>
      </c>
      <c r="BU12" s="6">
        <v>68</v>
      </c>
      <c r="BV12" s="6">
        <v>69</v>
      </c>
      <c r="BW12" s="6">
        <v>70</v>
      </c>
      <c r="BX12" s="6">
        <v>71</v>
      </c>
      <c r="BY12" s="6">
        <v>72</v>
      </c>
      <c r="BZ12" s="6">
        <v>73</v>
      </c>
      <c r="CA12" s="6">
        <v>74</v>
      </c>
      <c r="CB12" s="6">
        <v>75</v>
      </c>
      <c r="CC12" s="6">
        <v>76</v>
      </c>
      <c r="CD12" s="6">
        <v>77</v>
      </c>
      <c r="CE12" s="6">
        <v>78</v>
      </c>
      <c r="CF12" s="6">
        <v>79</v>
      </c>
      <c r="CG12" s="6">
        <v>80</v>
      </c>
      <c r="CH12" s="6">
        <v>81</v>
      </c>
      <c r="CI12" s="6">
        <v>82</v>
      </c>
      <c r="CJ12" s="6">
        <v>83</v>
      </c>
      <c r="CK12" s="6">
        <v>84</v>
      </c>
      <c r="CL12" s="6">
        <v>85</v>
      </c>
      <c r="CM12" s="6">
        <v>86</v>
      </c>
      <c r="CN12" s="6">
        <v>87</v>
      </c>
      <c r="CO12" s="6">
        <v>88</v>
      </c>
      <c r="CP12" s="6">
        <v>89</v>
      </c>
      <c r="CQ12" s="6">
        <v>90</v>
      </c>
      <c r="CR12" s="6">
        <v>91</v>
      </c>
      <c r="CS12" s="6">
        <v>92</v>
      </c>
      <c r="CT12" s="6">
        <v>93</v>
      </c>
      <c r="CU12" s="6">
        <v>94</v>
      </c>
      <c r="CV12" s="6">
        <v>95</v>
      </c>
      <c r="CW12" s="6">
        <v>96</v>
      </c>
      <c r="CX12" s="6">
        <v>97</v>
      </c>
      <c r="CY12" s="6">
        <v>98</v>
      </c>
      <c r="CZ12" s="6">
        <v>99</v>
      </c>
      <c r="DA12" s="6">
        <v>100</v>
      </c>
      <c r="DB12" s="6">
        <v>101</v>
      </c>
      <c r="DC12" s="6">
        <v>102</v>
      </c>
      <c r="DD12" s="6">
        <v>103</v>
      </c>
      <c r="DE12" s="6">
        <v>104</v>
      </c>
      <c r="DF12" s="6">
        <v>105</v>
      </c>
      <c r="DG12" s="6">
        <v>106</v>
      </c>
      <c r="DH12" s="6">
        <v>107</v>
      </c>
      <c r="DI12" s="6">
        <v>108</v>
      </c>
      <c r="DJ12" s="6">
        <v>109</v>
      </c>
      <c r="DK12" s="6">
        <v>110</v>
      </c>
      <c r="DL12" s="6">
        <v>111</v>
      </c>
      <c r="DM12" s="6">
        <v>112</v>
      </c>
      <c r="DN12" s="6">
        <v>113</v>
      </c>
      <c r="DO12" s="6">
        <v>114</v>
      </c>
      <c r="DP12" s="6">
        <v>115</v>
      </c>
      <c r="DQ12" s="6">
        <v>116</v>
      </c>
      <c r="DR12" s="6">
        <v>117</v>
      </c>
      <c r="DS12" s="6">
        <v>118</v>
      </c>
      <c r="DT12" s="6">
        <v>119</v>
      </c>
      <c r="DU12" s="6">
        <v>120</v>
      </c>
      <c r="DV12" s="6">
        <v>121</v>
      </c>
      <c r="DW12" s="6">
        <v>122</v>
      </c>
      <c r="DX12" s="6">
        <v>123</v>
      </c>
      <c r="DY12" s="6">
        <v>124</v>
      </c>
      <c r="DZ12" s="6">
        <v>125</v>
      </c>
      <c r="EA12" s="6">
        <v>126</v>
      </c>
      <c r="EB12" s="6">
        <v>127</v>
      </c>
      <c r="EC12" s="6">
        <v>128</v>
      </c>
      <c r="ED12" s="6">
        <v>129</v>
      </c>
      <c r="EE12" s="6">
        <v>130</v>
      </c>
      <c r="EF12" s="6">
        <v>131</v>
      </c>
      <c r="EG12" s="6">
        <v>132</v>
      </c>
      <c r="EH12" s="6">
        <v>133</v>
      </c>
      <c r="EI12" s="6">
        <v>134</v>
      </c>
      <c r="EJ12" s="6">
        <v>135</v>
      </c>
      <c r="EK12" s="6">
        <v>136</v>
      </c>
      <c r="EL12" s="6">
        <v>137</v>
      </c>
      <c r="EM12" s="6">
        <v>138</v>
      </c>
      <c r="EN12" s="6">
        <v>139</v>
      </c>
      <c r="EO12" s="6">
        <v>140</v>
      </c>
      <c r="EP12" s="6">
        <v>141</v>
      </c>
      <c r="EQ12" s="6">
        <v>142</v>
      </c>
      <c r="ER12" s="6">
        <v>143</v>
      </c>
      <c r="ES12" s="6">
        <v>144</v>
      </c>
      <c r="ET12" s="6">
        <v>145</v>
      </c>
      <c r="EU12" s="6">
        <v>146</v>
      </c>
      <c r="EV12" s="6">
        <v>147</v>
      </c>
      <c r="EW12" s="6">
        <v>148</v>
      </c>
      <c r="EX12" s="6">
        <v>149</v>
      </c>
      <c r="EY12" s="6">
        <v>150</v>
      </c>
      <c r="EZ12" s="6">
        <v>151</v>
      </c>
      <c r="FA12" s="6">
        <v>152</v>
      </c>
      <c r="FB12" s="6">
        <v>153</v>
      </c>
      <c r="FC12" s="6">
        <v>154</v>
      </c>
      <c r="FD12" s="6">
        <v>155</v>
      </c>
      <c r="FE12" s="6">
        <v>156</v>
      </c>
      <c r="FF12" s="6">
        <v>157</v>
      </c>
    </row>
    <row r="13" spans="2:162" s="9" customFormat="1" ht="66.75" customHeight="1" x14ac:dyDescent="0.35">
      <c r="B13" s="50" t="s">
        <v>561</v>
      </c>
      <c r="C13" s="50" t="s">
        <v>17</v>
      </c>
      <c r="D13" s="50" t="s">
        <v>18</v>
      </c>
      <c r="E13" s="50" t="s">
        <v>564</v>
      </c>
      <c r="F13" s="50" t="s">
        <v>563</v>
      </c>
      <c r="G13" s="50" t="s">
        <v>582</v>
      </c>
      <c r="H13" s="50" t="s">
        <v>583</v>
      </c>
      <c r="I13" s="50" t="s">
        <v>22</v>
      </c>
      <c r="J13" s="50" t="s">
        <v>23</v>
      </c>
      <c r="K13" s="50" t="s">
        <v>24</v>
      </c>
      <c r="L13" s="50" t="s">
        <v>569</v>
      </c>
      <c r="M13" s="50" t="s">
        <v>568</v>
      </c>
      <c r="N13" s="56" t="s">
        <v>447</v>
      </c>
      <c r="O13" s="56" t="s">
        <v>351</v>
      </c>
      <c r="P13" s="56" t="s">
        <v>448</v>
      </c>
      <c r="Q13" s="56" t="s">
        <v>352</v>
      </c>
      <c r="R13" s="56" t="s">
        <v>353</v>
      </c>
      <c r="S13" s="56" t="s">
        <v>354</v>
      </c>
      <c r="T13" s="56" t="s">
        <v>355</v>
      </c>
      <c r="U13" s="56" t="s">
        <v>356</v>
      </c>
      <c r="V13" s="56" t="s">
        <v>449</v>
      </c>
      <c r="W13" s="56" t="s">
        <v>357</v>
      </c>
      <c r="X13" s="56" t="s">
        <v>358</v>
      </c>
      <c r="Y13" s="56" t="s">
        <v>359</v>
      </c>
      <c r="Z13" s="56" t="s">
        <v>360</v>
      </c>
      <c r="AA13" s="56" t="s">
        <v>450</v>
      </c>
      <c r="AB13" s="56" t="s">
        <v>361</v>
      </c>
      <c r="AC13" s="56" t="s">
        <v>362</v>
      </c>
      <c r="AD13" s="56" t="s">
        <v>363</v>
      </c>
      <c r="AE13" s="56" t="s">
        <v>364</v>
      </c>
      <c r="AF13" s="56" t="s">
        <v>365</v>
      </c>
      <c r="AG13" s="56" t="s">
        <v>366</v>
      </c>
      <c r="AH13" s="56" t="s">
        <v>451</v>
      </c>
      <c r="AI13" s="56" t="s">
        <v>452</v>
      </c>
      <c r="AJ13" s="56" t="s">
        <v>367</v>
      </c>
      <c r="AK13" s="56" t="s">
        <v>453</v>
      </c>
      <c r="AL13" s="56" t="s">
        <v>454</v>
      </c>
      <c r="AM13" s="56" t="s">
        <v>455</v>
      </c>
      <c r="AN13" s="56" t="s">
        <v>368</v>
      </c>
      <c r="AO13" s="56" t="s">
        <v>369</v>
      </c>
      <c r="AP13" s="56" t="s">
        <v>456</v>
      </c>
      <c r="AQ13" s="56" t="s">
        <v>457</v>
      </c>
      <c r="AR13" s="56" t="s">
        <v>370</v>
      </c>
      <c r="AS13" s="56" t="s">
        <v>371</v>
      </c>
      <c r="AT13" s="56" t="s">
        <v>372</v>
      </c>
      <c r="AU13" s="56" t="s">
        <v>373</v>
      </c>
      <c r="AV13" s="56" t="s">
        <v>374</v>
      </c>
      <c r="AW13" s="56" t="s">
        <v>375</v>
      </c>
      <c r="AX13" s="56" t="s">
        <v>458</v>
      </c>
      <c r="AY13" s="56" t="s">
        <v>376</v>
      </c>
      <c r="AZ13" s="56" t="s">
        <v>377</v>
      </c>
      <c r="BA13" s="56" t="s">
        <v>378</v>
      </c>
      <c r="BB13" s="56" t="s">
        <v>459</v>
      </c>
      <c r="BC13" s="56" t="s">
        <v>379</v>
      </c>
      <c r="BD13" s="56" t="s">
        <v>380</v>
      </c>
      <c r="BE13" s="56" t="s">
        <v>381</v>
      </c>
      <c r="BF13" s="56" t="s">
        <v>382</v>
      </c>
      <c r="BG13" s="56" t="s">
        <v>383</v>
      </c>
      <c r="BH13" s="56" t="s">
        <v>384</v>
      </c>
      <c r="BI13" s="56" t="s">
        <v>385</v>
      </c>
      <c r="BJ13" s="56" t="s">
        <v>386</v>
      </c>
      <c r="BK13" s="56" t="s">
        <v>387</v>
      </c>
      <c r="BL13" s="56" t="s">
        <v>388</v>
      </c>
      <c r="BM13" s="56" t="s">
        <v>389</v>
      </c>
      <c r="BN13" s="56" t="s">
        <v>390</v>
      </c>
      <c r="BO13" s="56" t="s">
        <v>391</v>
      </c>
      <c r="BP13" s="56" t="s">
        <v>392</v>
      </c>
      <c r="BQ13" s="56" t="s">
        <v>393</v>
      </c>
      <c r="BR13" s="56" t="s">
        <v>460</v>
      </c>
      <c r="BS13" s="56" t="s">
        <v>394</v>
      </c>
      <c r="BT13" s="56" t="s">
        <v>461</v>
      </c>
      <c r="BU13" s="56" t="s">
        <v>395</v>
      </c>
      <c r="BV13" s="56" t="s">
        <v>396</v>
      </c>
      <c r="BW13" s="56" t="s">
        <v>397</v>
      </c>
      <c r="BX13" s="56" t="s">
        <v>398</v>
      </c>
      <c r="BY13" s="56" t="s">
        <v>399</v>
      </c>
      <c r="BZ13" s="56" t="s">
        <v>400</v>
      </c>
      <c r="CA13" s="56" t="s">
        <v>401</v>
      </c>
      <c r="CB13" s="56" t="s">
        <v>402</v>
      </c>
      <c r="CC13" s="56" t="s">
        <v>462</v>
      </c>
      <c r="CD13" s="56" t="s">
        <v>463</v>
      </c>
      <c r="CE13" s="56" t="s">
        <v>464</v>
      </c>
      <c r="CF13" s="56" t="s">
        <v>403</v>
      </c>
      <c r="CG13" s="56" t="s">
        <v>404</v>
      </c>
      <c r="CH13" s="56" t="s">
        <v>405</v>
      </c>
      <c r="CI13" s="56" t="s">
        <v>406</v>
      </c>
      <c r="CJ13" s="56" t="s">
        <v>407</v>
      </c>
      <c r="CK13" s="56" t="s">
        <v>408</v>
      </c>
      <c r="CL13" s="56" t="s">
        <v>409</v>
      </c>
      <c r="CM13" s="56" t="s">
        <v>410</v>
      </c>
      <c r="CN13" s="56" t="s">
        <v>411</v>
      </c>
      <c r="CO13" s="56" t="s">
        <v>412</v>
      </c>
      <c r="CP13" s="56" t="s">
        <v>413</v>
      </c>
      <c r="CQ13" s="56" t="s">
        <v>414</v>
      </c>
      <c r="CR13" s="56" t="s">
        <v>517</v>
      </c>
      <c r="CS13" s="56" t="s">
        <v>415</v>
      </c>
      <c r="CT13" s="56" t="s">
        <v>416</v>
      </c>
      <c r="CU13" s="56" t="s">
        <v>465</v>
      </c>
      <c r="CV13" s="56" t="s">
        <v>417</v>
      </c>
      <c r="CW13" s="56" t="s">
        <v>418</v>
      </c>
      <c r="CX13" s="56" t="s">
        <v>466</v>
      </c>
      <c r="CY13" s="56" t="s">
        <v>419</v>
      </c>
      <c r="CZ13" s="56" t="s">
        <v>467</v>
      </c>
      <c r="DA13" s="56" t="s">
        <v>420</v>
      </c>
      <c r="DB13" s="56" t="s">
        <v>421</v>
      </c>
      <c r="DC13" s="56" t="s">
        <v>422</v>
      </c>
      <c r="DD13" s="56" t="s">
        <v>468</v>
      </c>
      <c r="DE13" s="56" t="s">
        <v>423</v>
      </c>
      <c r="DF13" s="56" t="s">
        <v>469</v>
      </c>
      <c r="DG13" s="56" t="s">
        <v>424</v>
      </c>
      <c r="DH13" s="56" t="s">
        <v>425</v>
      </c>
      <c r="DI13" s="56" t="s">
        <v>470</v>
      </c>
      <c r="DJ13" s="56" t="s">
        <v>426</v>
      </c>
      <c r="DK13" s="56" t="s">
        <v>471</v>
      </c>
      <c r="DL13" s="56" t="s">
        <v>427</v>
      </c>
      <c r="DM13" s="56" t="s">
        <v>428</v>
      </c>
      <c r="DN13" s="56" t="s">
        <v>429</v>
      </c>
      <c r="DO13" s="56" t="s">
        <v>430</v>
      </c>
      <c r="DP13" s="56" t="s">
        <v>472</v>
      </c>
      <c r="DQ13" s="56" t="s">
        <v>431</v>
      </c>
      <c r="DR13" s="56" t="s">
        <v>432</v>
      </c>
      <c r="DS13" s="56" t="s">
        <v>433</v>
      </c>
      <c r="DT13" s="56" t="s">
        <v>473</v>
      </c>
      <c r="DU13" s="56" t="s">
        <v>434</v>
      </c>
      <c r="DV13" s="56" t="s">
        <v>435</v>
      </c>
      <c r="DW13" s="61" t="s">
        <v>436</v>
      </c>
      <c r="DX13" s="56" t="s">
        <v>438</v>
      </c>
      <c r="DY13" s="56" t="s">
        <v>439</v>
      </c>
      <c r="DZ13" s="56" t="s">
        <v>437</v>
      </c>
      <c r="EA13" s="56" t="s">
        <v>440</v>
      </c>
      <c r="EB13" s="56" t="s">
        <v>441</v>
      </c>
      <c r="EC13" s="56" t="s">
        <v>474</v>
      </c>
      <c r="ED13" s="56" t="s">
        <v>442</v>
      </c>
      <c r="EE13" s="56" t="s">
        <v>475</v>
      </c>
      <c r="EF13" s="56" t="s">
        <v>443</v>
      </c>
      <c r="EG13" s="56" t="s">
        <v>444</v>
      </c>
      <c r="EH13" s="56" t="s">
        <v>445</v>
      </c>
      <c r="EI13" s="56" t="s">
        <v>476</v>
      </c>
      <c r="EJ13" s="56" t="s">
        <v>446</v>
      </c>
      <c r="EK13" s="56" t="s">
        <v>477</v>
      </c>
      <c r="EL13" s="56" t="s">
        <v>299</v>
      </c>
      <c r="EM13" s="56" t="s">
        <v>300</v>
      </c>
      <c r="EN13" s="56" t="s">
        <v>301</v>
      </c>
      <c r="EO13" s="56" t="s">
        <v>302</v>
      </c>
      <c r="EP13" s="56" t="s">
        <v>303</v>
      </c>
      <c r="EQ13" s="56" t="s">
        <v>304</v>
      </c>
      <c r="ER13" s="56" t="s">
        <v>492</v>
      </c>
      <c r="ES13" s="56" t="s">
        <v>305</v>
      </c>
      <c r="ET13" s="56" t="s">
        <v>493</v>
      </c>
      <c r="EU13" s="56" t="s">
        <v>306</v>
      </c>
      <c r="EV13" s="56" t="s">
        <v>307</v>
      </c>
      <c r="EW13" s="56" t="s">
        <v>308</v>
      </c>
      <c r="EX13" s="56" t="s">
        <v>309</v>
      </c>
      <c r="EY13" s="56" t="s">
        <v>310</v>
      </c>
      <c r="EZ13" s="56" t="s">
        <v>311</v>
      </c>
      <c r="FA13" s="56" t="s">
        <v>312</v>
      </c>
      <c r="FB13" s="56" t="s">
        <v>313</v>
      </c>
      <c r="FC13" s="56" t="s">
        <v>494</v>
      </c>
      <c r="FD13" s="56" t="s">
        <v>328</v>
      </c>
      <c r="FE13" s="56" t="s">
        <v>314</v>
      </c>
      <c r="FF13" s="56" t="s">
        <v>315</v>
      </c>
    </row>
    <row r="14" spans="2:162" s="100" customFormat="1" ht="14.25" x14ac:dyDescent="0.3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3" t="s">
        <v>565</v>
      </c>
      <c r="M14" s="102"/>
      <c r="N14" s="102">
        <f t="shared" ref="N14:AS14" ca="1" si="0">INDIRECT("'Controlli e SOA'!$I$"&amp;N$12)</f>
        <v>4</v>
      </c>
      <c r="O14" s="102">
        <f t="shared" ca="1" si="0"/>
        <v>3</v>
      </c>
      <c r="P14" s="102">
        <f t="shared" ca="1" si="0"/>
        <v>2</v>
      </c>
      <c r="Q14" s="102">
        <f t="shared" ca="1" si="0"/>
        <v>1</v>
      </c>
      <c r="R14" s="102">
        <f t="shared" ca="1" si="0"/>
        <v>4</v>
      </c>
      <c r="S14" s="102">
        <f t="shared" ca="1" si="0"/>
        <v>3</v>
      </c>
      <c r="T14" s="102">
        <f t="shared" ca="1" si="0"/>
        <v>2</v>
      </c>
      <c r="U14" s="102">
        <f t="shared" ca="1" si="0"/>
        <v>1</v>
      </c>
      <c r="V14" s="102">
        <f t="shared" ca="1" si="0"/>
        <v>4</v>
      </c>
      <c r="W14" s="102">
        <f t="shared" ca="1" si="0"/>
        <v>3</v>
      </c>
      <c r="X14" s="102">
        <f t="shared" ca="1" si="0"/>
        <v>2</v>
      </c>
      <c r="Y14" s="102">
        <f t="shared" ca="1" si="0"/>
        <v>1</v>
      </c>
      <c r="Z14" s="102">
        <f t="shared" ca="1" si="0"/>
        <v>4</v>
      </c>
      <c r="AA14" s="102">
        <f t="shared" ca="1" si="0"/>
        <v>3</v>
      </c>
      <c r="AB14" s="102">
        <f t="shared" ca="1" si="0"/>
        <v>2</v>
      </c>
      <c r="AC14" s="102">
        <f t="shared" ca="1" si="0"/>
        <v>1</v>
      </c>
      <c r="AD14" s="102">
        <f t="shared" ca="1" si="0"/>
        <v>4</v>
      </c>
      <c r="AE14" s="102">
        <f t="shared" ca="1" si="0"/>
        <v>3</v>
      </c>
      <c r="AF14" s="102">
        <f t="shared" ca="1" si="0"/>
        <v>2</v>
      </c>
      <c r="AG14" s="102">
        <f t="shared" ca="1" si="0"/>
        <v>1</v>
      </c>
      <c r="AH14" s="102">
        <f t="shared" ca="1" si="0"/>
        <v>4</v>
      </c>
      <c r="AI14" s="102">
        <f t="shared" ca="1" si="0"/>
        <v>3</v>
      </c>
      <c r="AJ14" s="102">
        <f t="shared" ca="1" si="0"/>
        <v>2</v>
      </c>
      <c r="AK14" s="102">
        <f t="shared" ca="1" si="0"/>
        <v>1</v>
      </c>
      <c r="AL14" s="102">
        <f t="shared" ca="1" si="0"/>
        <v>4</v>
      </c>
      <c r="AM14" s="102">
        <f t="shared" ca="1" si="0"/>
        <v>3</v>
      </c>
      <c r="AN14" s="102">
        <f t="shared" ca="1" si="0"/>
        <v>2</v>
      </c>
      <c r="AO14" s="102">
        <f t="shared" ca="1" si="0"/>
        <v>1</v>
      </c>
      <c r="AP14" s="102">
        <f t="shared" ca="1" si="0"/>
        <v>4</v>
      </c>
      <c r="AQ14" s="102">
        <f t="shared" ca="1" si="0"/>
        <v>3</v>
      </c>
      <c r="AR14" s="102">
        <f t="shared" ca="1" si="0"/>
        <v>2</v>
      </c>
      <c r="AS14" s="102">
        <f t="shared" ca="1" si="0"/>
        <v>1</v>
      </c>
      <c r="AT14" s="102">
        <f t="shared" ref="AT14:BY14" ca="1" si="1">INDIRECT("'Controlli e SOA'!$I$"&amp;AT$12)</f>
        <v>2</v>
      </c>
      <c r="AU14" s="102">
        <f t="shared" ca="1" si="1"/>
        <v>1</v>
      </c>
      <c r="AV14" s="102">
        <f t="shared" ca="1" si="1"/>
        <v>4</v>
      </c>
      <c r="AW14" s="102">
        <f t="shared" ca="1" si="1"/>
        <v>3</v>
      </c>
      <c r="AX14" s="102">
        <f t="shared" ca="1" si="1"/>
        <v>2</v>
      </c>
      <c r="AY14" s="102">
        <f t="shared" ca="1" si="1"/>
        <v>1</v>
      </c>
      <c r="AZ14" s="102">
        <f t="shared" ca="1" si="1"/>
        <v>4</v>
      </c>
      <c r="BA14" s="102">
        <f t="shared" ca="1" si="1"/>
        <v>3</v>
      </c>
      <c r="BB14" s="102">
        <f t="shared" ca="1" si="1"/>
        <v>2</v>
      </c>
      <c r="BC14" s="102">
        <f t="shared" ca="1" si="1"/>
        <v>1</v>
      </c>
      <c r="BD14" s="102">
        <f t="shared" ca="1" si="1"/>
        <v>4</v>
      </c>
      <c r="BE14" s="102">
        <f t="shared" ca="1" si="1"/>
        <v>3</v>
      </c>
      <c r="BF14" s="102">
        <f t="shared" ca="1" si="1"/>
        <v>2</v>
      </c>
      <c r="BG14" s="102">
        <f t="shared" ca="1" si="1"/>
        <v>1</v>
      </c>
      <c r="BH14" s="102">
        <f t="shared" ca="1" si="1"/>
        <v>4</v>
      </c>
      <c r="BI14" s="102">
        <f t="shared" ca="1" si="1"/>
        <v>3</v>
      </c>
      <c r="BJ14" s="102">
        <f t="shared" ca="1" si="1"/>
        <v>2</v>
      </c>
      <c r="BK14" s="102">
        <f t="shared" ca="1" si="1"/>
        <v>1</v>
      </c>
      <c r="BL14" s="102">
        <f t="shared" ca="1" si="1"/>
        <v>4</v>
      </c>
      <c r="BM14" s="102">
        <f t="shared" ca="1" si="1"/>
        <v>3</v>
      </c>
      <c r="BN14" s="102">
        <f t="shared" ca="1" si="1"/>
        <v>2</v>
      </c>
      <c r="BO14" s="102">
        <f t="shared" ca="1" si="1"/>
        <v>1</v>
      </c>
      <c r="BP14" s="102">
        <f t="shared" ca="1" si="1"/>
        <v>4</v>
      </c>
      <c r="BQ14" s="102">
        <f t="shared" ca="1" si="1"/>
        <v>3</v>
      </c>
      <c r="BR14" s="102">
        <f t="shared" ca="1" si="1"/>
        <v>2</v>
      </c>
      <c r="BS14" s="102">
        <f t="shared" ca="1" si="1"/>
        <v>1</v>
      </c>
      <c r="BT14" s="102">
        <f t="shared" ca="1" si="1"/>
        <v>4</v>
      </c>
      <c r="BU14" s="102">
        <f t="shared" ca="1" si="1"/>
        <v>3</v>
      </c>
      <c r="BV14" s="102">
        <f t="shared" ca="1" si="1"/>
        <v>2</v>
      </c>
      <c r="BW14" s="102">
        <f t="shared" ca="1" si="1"/>
        <v>1</v>
      </c>
      <c r="BX14" s="102">
        <f t="shared" ca="1" si="1"/>
        <v>4</v>
      </c>
      <c r="BY14" s="102">
        <f t="shared" ca="1" si="1"/>
        <v>3</v>
      </c>
      <c r="BZ14" s="102">
        <f t="shared" ref="BZ14:DE14" ca="1" si="2">INDIRECT("'Controlli e SOA'!$I$"&amp;BZ$12)</f>
        <v>2</v>
      </c>
      <c r="CA14" s="102">
        <f t="shared" ca="1" si="2"/>
        <v>1</v>
      </c>
      <c r="CB14" s="102">
        <f t="shared" ca="1" si="2"/>
        <v>4</v>
      </c>
      <c r="CC14" s="102">
        <f t="shared" ca="1" si="2"/>
        <v>3</v>
      </c>
      <c r="CD14" s="102">
        <f t="shared" ca="1" si="2"/>
        <v>2</v>
      </c>
      <c r="CE14" s="102">
        <f t="shared" ca="1" si="2"/>
        <v>1</v>
      </c>
      <c r="CF14" s="102">
        <f t="shared" ca="1" si="2"/>
        <v>4</v>
      </c>
      <c r="CG14" s="102">
        <f t="shared" ca="1" si="2"/>
        <v>3</v>
      </c>
      <c r="CH14" s="102">
        <f t="shared" ca="1" si="2"/>
        <v>2</v>
      </c>
      <c r="CI14" s="102">
        <f t="shared" ca="1" si="2"/>
        <v>1</v>
      </c>
      <c r="CJ14" s="102">
        <f t="shared" ca="1" si="2"/>
        <v>4</v>
      </c>
      <c r="CK14" s="102">
        <f t="shared" ca="1" si="2"/>
        <v>3</v>
      </c>
      <c r="CL14" s="102">
        <f t="shared" ca="1" si="2"/>
        <v>2</v>
      </c>
      <c r="CM14" s="102">
        <f t="shared" ca="1" si="2"/>
        <v>1</v>
      </c>
      <c r="CN14" s="102">
        <f t="shared" ca="1" si="2"/>
        <v>4</v>
      </c>
      <c r="CO14" s="102">
        <f t="shared" ca="1" si="2"/>
        <v>3</v>
      </c>
      <c r="CP14" s="102">
        <f t="shared" ca="1" si="2"/>
        <v>2</v>
      </c>
      <c r="CQ14" s="102">
        <f t="shared" ca="1" si="2"/>
        <v>1</v>
      </c>
      <c r="CR14" s="102">
        <f t="shared" ca="1" si="2"/>
        <v>4</v>
      </c>
      <c r="CS14" s="102">
        <f t="shared" ca="1" si="2"/>
        <v>3</v>
      </c>
      <c r="CT14" s="102">
        <f t="shared" ca="1" si="2"/>
        <v>2</v>
      </c>
      <c r="CU14" s="102">
        <f t="shared" ca="1" si="2"/>
        <v>1</v>
      </c>
      <c r="CV14" s="102">
        <f t="shared" ca="1" si="2"/>
        <v>4</v>
      </c>
      <c r="CW14" s="102">
        <f t="shared" ca="1" si="2"/>
        <v>3</v>
      </c>
      <c r="CX14" s="102">
        <f t="shared" ca="1" si="2"/>
        <v>2</v>
      </c>
      <c r="CY14" s="102">
        <f t="shared" ca="1" si="2"/>
        <v>1</v>
      </c>
      <c r="CZ14" s="102">
        <f t="shared" ca="1" si="2"/>
        <v>4</v>
      </c>
      <c r="DA14" s="102">
        <f t="shared" ca="1" si="2"/>
        <v>3</v>
      </c>
      <c r="DB14" s="102">
        <f t="shared" ca="1" si="2"/>
        <v>2</v>
      </c>
      <c r="DC14" s="102">
        <f t="shared" ca="1" si="2"/>
        <v>1</v>
      </c>
      <c r="DD14" s="102">
        <f t="shared" ca="1" si="2"/>
        <v>4</v>
      </c>
      <c r="DE14" s="102">
        <f t="shared" ca="1" si="2"/>
        <v>3</v>
      </c>
      <c r="DF14" s="102">
        <f t="shared" ref="DF14:EK14" ca="1" si="3">INDIRECT("'Controlli e SOA'!$I$"&amp;DF$12)</f>
        <v>2</v>
      </c>
      <c r="DG14" s="102">
        <f t="shared" ca="1" si="3"/>
        <v>1</v>
      </c>
      <c r="DH14" s="102">
        <f t="shared" ca="1" si="3"/>
        <v>4</v>
      </c>
      <c r="DI14" s="102">
        <f t="shared" ca="1" si="3"/>
        <v>3</v>
      </c>
      <c r="DJ14" s="102">
        <f t="shared" ca="1" si="3"/>
        <v>2</v>
      </c>
      <c r="DK14" s="102">
        <f t="shared" ca="1" si="3"/>
        <v>1</v>
      </c>
      <c r="DL14" s="102">
        <f t="shared" ca="1" si="3"/>
        <v>4</v>
      </c>
      <c r="DM14" s="102">
        <f t="shared" ca="1" si="3"/>
        <v>3</v>
      </c>
      <c r="DN14" s="102">
        <f t="shared" ca="1" si="3"/>
        <v>2</v>
      </c>
      <c r="DO14" s="102">
        <f t="shared" ca="1" si="3"/>
        <v>1</v>
      </c>
      <c r="DP14" s="102">
        <f t="shared" ca="1" si="3"/>
        <v>4</v>
      </c>
      <c r="DQ14" s="102">
        <f t="shared" ca="1" si="3"/>
        <v>3</v>
      </c>
      <c r="DR14" s="102">
        <f t="shared" ca="1" si="3"/>
        <v>2</v>
      </c>
      <c r="DS14" s="102">
        <f t="shared" ca="1" si="3"/>
        <v>1</v>
      </c>
      <c r="DT14" s="102">
        <f t="shared" ca="1" si="3"/>
        <v>4</v>
      </c>
      <c r="DU14" s="102">
        <f t="shared" ca="1" si="3"/>
        <v>3</v>
      </c>
      <c r="DV14" s="102">
        <f t="shared" ca="1" si="3"/>
        <v>2</v>
      </c>
      <c r="DW14" s="102">
        <f t="shared" ca="1" si="3"/>
        <v>1</v>
      </c>
      <c r="DX14" s="102">
        <f t="shared" ca="1" si="3"/>
        <v>4</v>
      </c>
      <c r="DY14" s="102">
        <f t="shared" ca="1" si="3"/>
        <v>3</v>
      </c>
      <c r="DZ14" s="102">
        <f t="shared" ca="1" si="3"/>
        <v>2</v>
      </c>
      <c r="EA14" s="102">
        <f t="shared" ca="1" si="3"/>
        <v>1</v>
      </c>
      <c r="EB14" s="102">
        <f t="shared" ca="1" si="3"/>
        <v>4</v>
      </c>
      <c r="EC14" s="102">
        <f t="shared" ca="1" si="3"/>
        <v>3</v>
      </c>
      <c r="ED14" s="102">
        <f t="shared" ca="1" si="3"/>
        <v>2</v>
      </c>
      <c r="EE14" s="102">
        <f t="shared" ca="1" si="3"/>
        <v>1</v>
      </c>
      <c r="EF14" s="102">
        <f t="shared" ca="1" si="3"/>
        <v>4</v>
      </c>
      <c r="EG14" s="102">
        <f t="shared" ca="1" si="3"/>
        <v>3</v>
      </c>
      <c r="EH14" s="102">
        <f t="shared" ca="1" si="3"/>
        <v>2</v>
      </c>
      <c r="EI14" s="102">
        <f t="shared" ca="1" si="3"/>
        <v>1</v>
      </c>
      <c r="EJ14" s="102">
        <f t="shared" ca="1" si="3"/>
        <v>4</v>
      </c>
      <c r="EK14" s="102">
        <f t="shared" ca="1" si="3"/>
        <v>3</v>
      </c>
      <c r="EL14" s="102">
        <f t="shared" ref="EL14:FF14" ca="1" si="4">INDIRECT("'Controlli e SOA'!$I$"&amp;EL$12)</f>
        <v>1</v>
      </c>
      <c r="EM14" s="102">
        <f t="shared" ca="1" si="4"/>
        <v>3</v>
      </c>
      <c r="EN14" s="102">
        <f t="shared" ca="1" si="4"/>
        <v>2</v>
      </c>
      <c r="EO14" s="102">
        <f t="shared" ca="1" si="4"/>
        <v>1</v>
      </c>
      <c r="EP14" s="102">
        <f t="shared" ca="1" si="4"/>
        <v>4</v>
      </c>
      <c r="EQ14" s="102">
        <f t="shared" ca="1" si="4"/>
        <v>3</v>
      </c>
      <c r="ER14" s="102">
        <f t="shared" ca="1" si="4"/>
        <v>2</v>
      </c>
      <c r="ES14" s="102">
        <f t="shared" ca="1" si="4"/>
        <v>1</v>
      </c>
      <c r="ET14" s="102">
        <f t="shared" ca="1" si="4"/>
        <v>4</v>
      </c>
      <c r="EU14" s="102">
        <f t="shared" ca="1" si="4"/>
        <v>3</v>
      </c>
      <c r="EV14" s="102">
        <f t="shared" ca="1" si="4"/>
        <v>2</v>
      </c>
      <c r="EW14" s="102">
        <f t="shared" ca="1" si="4"/>
        <v>1</v>
      </c>
      <c r="EX14" s="102">
        <f t="shared" ca="1" si="4"/>
        <v>4</v>
      </c>
      <c r="EY14" s="102">
        <f t="shared" ca="1" si="4"/>
        <v>3</v>
      </c>
      <c r="EZ14" s="102">
        <f t="shared" ca="1" si="4"/>
        <v>2</v>
      </c>
      <c r="FA14" s="102">
        <f t="shared" ca="1" si="4"/>
        <v>1</v>
      </c>
      <c r="FB14" s="102">
        <f t="shared" ca="1" si="4"/>
        <v>4</v>
      </c>
      <c r="FC14" s="102">
        <f t="shared" ca="1" si="4"/>
        <v>3</v>
      </c>
      <c r="FD14" s="102">
        <f t="shared" ca="1" si="4"/>
        <v>2</v>
      </c>
      <c r="FE14" s="102">
        <f t="shared" ca="1" si="4"/>
        <v>1</v>
      </c>
      <c r="FF14" s="102">
        <f t="shared" ca="1" si="4"/>
        <v>1</v>
      </c>
    </row>
    <row r="15" spans="2:162" s="100" customFormat="1" ht="14.25" x14ac:dyDescent="0.3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3" t="s">
        <v>612</v>
      </c>
      <c r="M15" s="102"/>
      <c r="N15" s="104">
        <f t="shared" ref="N15:AS15" ca="1" si="5">MAX(N16:N79)</f>
        <v>48</v>
      </c>
      <c r="O15" s="104">
        <f t="shared" ca="1" si="5"/>
        <v>36</v>
      </c>
      <c r="P15" s="104">
        <f t="shared" ca="1" si="5"/>
        <v>24</v>
      </c>
      <c r="Q15" s="104">
        <f t="shared" ca="1" si="5"/>
        <v>12</v>
      </c>
      <c r="R15" s="104">
        <f t="shared" ca="1" si="5"/>
        <v>48</v>
      </c>
      <c r="S15" s="104">
        <f t="shared" ca="1" si="5"/>
        <v>36</v>
      </c>
      <c r="T15" s="104">
        <f t="shared" ca="1" si="5"/>
        <v>24</v>
      </c>
      <c r="U15" s="104">
        <f t="shared" ca="1" si="5"/>
        <v>12</v>
      </c>
      <c r="V15" s="104">
        <f t="shared" ca="1" si="5"/>
        <v>48</v>
      </c>
      <c r="W15" s="104">
        <f t="shared" ca="1" si="5"/>
        <v>36</v>
      </c>
      <c r="X15" s="104">
        <f t="shared" ca="1" si="5"/>
        <v>24</v>
      </c>
      <c r="Y15" s="104">
        <f t="shared" ca="1" si="5"/>
        <v>12</v>
      </c>
      <c r="Z15" s="104">
        <f t="shared" ca="1" si="5"/>
        <v>48</v>
      </c>
      <c r="AA15" s="104">
        <f t="shared" ca="1" si="5"/>
        <v>36</v>
      </c>
      <c r="AB15" s="104">
        <f t="shared" ca="1" si="5"/>
        <v>24</v>
      </c>
      <c r="AC15" s="104">
        <f t="shared" ca="1" si="5"/>
        <v>12</v>
      </c>
      <c r="AD15" s="104">
        <f t="shared" ca="1" si="5"/>
        <v>48</v>
      </c>
      <c r="AE15" s="104">
        <f t="shared" ca="1" si="5"/>
        <v>36</v>
      </c>
      <c r="AF15" s="104">
        <f t="shared" ca="1" si="5"/>
        <v>24</v>
      </c>
      <c r="AG15" s="104">
        <f t="shared" ca="1" si="5"/>
        <v>8</v>
      </c>
      <c r="AH15" s="104">
        <f t="shared" ca="1" si="5"/>
        <v>32</v>
      </c>
      <c r="AI15" s="104">
        <f t="shared" ca="1" si="5"/>
        <v>24</v>
      </c>
      <c r="AJ15" s="104">
        <f t="shared" ca="1" si="5"/>
        <v>16</v>
      </c>
      <c r="AK15" s="104">
        <f t="shared" ca="1" si="5"/>
        <v>8</v>
      </c>
      <c r="AL15" s="104">
        <f t="shared" ca="1" si="5"/>
        <v>32</v>
      </c>
      <c r="AM15" s="104">
        <f t="shared" ca="1" si="5"/>
        <v>24</v>
      </c>
      <c r="AN15" s="104">
        <f t="shared" ca="1" si="5"/>
        <v>24</v>
      </c>
      <c r="AO15" s="104">
        <f t="shared" ca="1" si="5"/>
        <v>12</v>
      </c>
      <c r="AP15" s="104">
        <f t="shared" ca="1" si="5"/>
        <v>48</v>
      </c>
      <c r="AQ15" s="104">
        <f t="shared" ca="1" si="5"/>
        <v>36</v>
      </c>
      <c r="AR15" s="104">
        <f t="shared" ca="1" si="5"/>
        <v>24</v>
      </c>
      <c r="AS15" s="104">
        <f t="shared" ca="1" si="5"/>
        <v>12</v>
      </c>
      <c r="AT15" s="104">
        <f t="shared" ref="AT15:BY15" ca="1" si="6">MAX(AT16:AT79)</f>
        <v>24</v>
      </c>
      <c r="AU15" s="104">
        <f t="shared" ca="1" si="6"/>
        <v>12</v>
      </c>
      <c r="AV15" s="104">
        <f t="shared" ca="1" si="6"/>
        <v>48</v>
      </c>
      <c r="AW15" s="104">
        <f t="shared" ca="1" si="6"/>
        <v>36</v>
      </c>
      <c r="AX15" s="104">
        <f t="shared" ca="1" si="6"/>
        <v>16</v>
      </c>
      <c r="AY15" s="104">
        <f t="shared" ca="1" si="6"/>
        <v>8</v>
      </c>
      <c r="AZ15" s="104">
        <f t="shared" ca="1" si="6"/>
        <v>48</v>
      </c>
      <c r="BA15" s="104">
        <f t="shared" ca="1" si="6"/>
        <v>36</v>
      </c>
      <c r="BB15" s="104">
        <f t="shared" ca="1" si="6"/>
        <v>24</v>
      </c>
      <c r="BC15" s="104">
        <f t="shared" ca="1" si="6"/>
        <v>12</v>
      </c>
      <c r="BD15" s="104">
        <f t="shared" ca="1" si="6"/>
        <v>32</v>
      </c>
      <c r="BE15" s="104">
        <f t="shared" ca="1" si="6"/>
        <v>24</v>
      </c>
      <c r="BF15" s="104">
        <f t="shared" ca="1" si="6"/>
        <v>16</v>
      </c>
      <c r="BG15" s="104">
        <f t="shared" ca="1" si="6"/>
        <v>8</v>
      </c>
      <c r="BH15" s="104">
        <f t="shared" ca="1" si="6"/>
        <v>32</v>
      </c>
      <c r="BI15" s="104">
        <f t="shared" ca="1" si="6"/>
        <v>24</v>
      </c>
      <c r="BJ15" s="104">
        <f t="shared" ca="1" si="6"/>
        <v>16</v>
      </c>
      <c r="BK15" s="104">
        <f t="shared" ca="1" si="6"/>
        <v>8</v>
      </c>
      <c r="BL15" s="104">
        <f t="shared" ca="1" si="6"/>
        <v>48</v>
      </c>
      <c r="BM15" s="104">
        <f t="shared" ca="1" si="6"/>
        <v>36</v>
      </c>
      <c r="BN15" s="104">
        <f t="shared" ca="1" si="6"/>
        <v>24</v>
      </c>
      <c r="BO15" s="104">
        <f t="shared" ca="1" si="6"/>
        <v>8</v>
      </c>
      <c r="BP15" s="104">
        <f t="shared" ca="1" si="6"/>
        <v>32</v>
      </c>
      <c r="BQ15" s="104">
        <f t="shared" ca="1" si="6"/>
        <v>36</v>
      </c>
      <c r="BR15" s="104">
        <f t="shared" ca="1" si="6"/>
        <v>16</v>
      </c>
      <c r="BS15" s="104">
        <f t="shared" ca="1" si="6"/>
        <v>12</v>
      </c>
      <c r="BT15" s="104">
        <f t="shared" ca="1" si="6"/>
        <v>16</v>
      </c>
      <c r="BU15" s="104">
        <f t="shared" ca="1" si="6"/>
        <v>36</v>
      </c>
      <c r="BV15" s="104">
        <f t="shared" ca="1" si="6"/>
        <v>24</v>
      </c>
      <c r="BW15" s="104">
        <f t="shared" ca="1" si="6"/>
        <v>12</v>
      </c>
      <c r="BX15" s="104">
        <f t="shared" ca="1" si="6"/>
        <v>48</v>
      </c>
      <c r="BY15" s="104">
        <f t="shared" ca="1" si="6"/>
        <v>24</v>
      </c>
      <c r="BZ15" s="104">
        <f t="shared" ref="BZ15:DE15" ca="1" si="7">MAX(BZ16:BZ79)</f>
        <v>16</v>
      </c>
      <c r="CA15" s="104">
        <f t="shared" ca="1" si="7"/>
        <v>8</v>
      </c>
      <c r="CB15" s="104">
        <f t="shared" ca="1" si="7"/>
        <v>48</v>
      </c>
      <c r="CC15" s="104">
        <f t="shared" ca="1" si="7"/>
        <v>36</v>
      </c>
      <c r="CD15" s="104">
        <f t="shared" ca="1" si="7"/>
        <v>24</v>
      </c>
      <c r="CE15" s="104">
        <f t="shared" ca="1" si="7"/>
        <v>12</v>
      </c>
      <c r="CF15" s="104">
        <f t="shared" ca="1" si="7"/>
        <v>48</v>
      </c>
      <c r="CG15" s="104">
        <f t="shared" ca="1" si="7"/>
        <v>36</v>
      </c>
      <c r="CH15" s="104">
        <f t="shared" ca="1" si="7"/>
        <v>24</v>
      </c>
      <c r="CI15" s="104">
        <f t="shared" ca="1" si="7"/>
        <v>12</v>
      </c>
      <c r="CJ15" s="104">
        <f t="shared" ca="1" si="7"/>
        <v>48</v>
      </c>
      <c r="CK15" s="104">
        <f t="shared" ca="1" si="7"/>
        <v>36</v>
      </c>
      <c r="CL15" s="104">
        <f t="shared" ca="1" si="7"/>
        <v>24</v>
      </c>
      <c r="CM15" s="104">
        <f t="shared" ca="1" si="7"/>
        <v>8</v>
      </c>
      <c r="CN15" s="104">
        <f t="shared" ca="1" si="7"/>
        <v>48</v>
      </c>
      <c r="CO15" s="104">
        <f t="shared" ca="1" si="7"/>
        <v>36</v>
      </c>
      <c r="CP15" s="104">
        <f t="shared" ca="1" si="7"/>
        <v>24</v>
      </c>
      <c r="CQ15" s="104">
        <f t="shared" ca="1" si="7"/>
        <v>12</v>
      </c>
      <c r="CR15" s="104">
        <f t="shared" ca="1" si="7"/>
        <v>48</v>
      </c>
      <c r="CS15" s="104">
        <f t="shared" ca="1" si="7"/>
        <v>36</v>
      </c>
      <c r="CT15" s="104">
        <f t="shared" ca="1" si="7"/>
        <v>24</v>
      </c>
      <c r="CU15" s="104">
        <f t="shared" ca="1" si="7"/>
        <v>8</v>
      </c>
      <c r="CV15" s="104">
        <f t="shared" ca="1" si="7"/>
        <v>48</v>
      </c>
      <c r="CW15" s="104">
        <f t="shared" ca="1" si="7"/>
        <v>36</v>
      </c>
      <c r="CX15" s="104">
        <f t="shared" ca="1" si="7"/>
        <v>24</v>
      </c>
      <c r="CY15" s="104">
        <f t="shared" ca="1" si="7"/>
        <v>12</v>
      </c>
      <c r="CZ15" s="104">
        <f t="shared" ca="1" si="7"/>
        <v>48</v>
      </c>
      <c r="DA15" s="104">
        <f t="shared" ca="1" si="7"/>
        <v>36</v>
      </c>
      <c r="DB15" s="104">
        <f t="shared" ca="1" si="7"/>
        <v>24</v>
      </c>
      <c r="DC15" s="104">
        <f t="shared" ca="1" si="7"/>
        <v>8</v>
      </c>
      <c r="DD15" s="104">
        <f t="shared" ca="1" si="7"/>
        <v>48</v>
      </c>
      <c r="DE15" s="104">
        <f t="shared" ca="1" si="7"/>
        <v>36</v>
      </c>
      <c r="DF15" s="104">
        <f t="shared" ref="DF15:EK15" ca="1" si="8">MAX(DF16:DF79)</f>
        <v>24</v>
      </c>
      <c r="DG15" s="104">
        <f t="shared" ca="1" si="8"/>
        <v>12</v>
      </c>
      <c r="DH15" s="104">
        <f t="shared" ca="1" si="8"/>
        <v>48</v>
      </c>
      <c r="DI15" s="104">
        <f t="shared" ca="1" si="8"/>
        <v>24</v>
      </c>
      <c r="DJ15" s="104">
        <f t="shared" ca="1" si="8"/>
        <v>24</v>
      </c>
      <c r="DK15" s="104">
        <f t="shared" ca="1" si="8"/>
        <v>12</v>
      </c>
      <c r="DL15" s="104">
        <f t="shared" ca="1" si="8"/>
        <v>48</v>
      </c>
      <c r="DM15" s="104">
        <f t="shared" ca="1" si="8"/>
        <v>36</v>
      </c>
      <c r="DN15" s="104">
        <f t="shared" ca="1" si="8"/>
        <v>24</v>
      </c>
      <c r="DO15" s="104">
        <f t="shared" ca="1" si="8"/>
        <v>8</v>
      </c>
      <c r="DP15" s="104">
        <f t="shared" ca="1" si="8"/>
        <v>48</v>
      </c>
      <c r="DQ15" s="104">
        <f t="shared" ca="1" si="8"/>
        <v>36</v>
      </c>
      <c r="DR15" s="104">
        <f t="shared" ca="1" si="8"/>
        <v>24</v>
      </c>
      <c r="DS15" s="104">
        <f t="shared" ca="1" si="8"/>
        <v>12</v>
      </c>
      <c r="DT15" s="104">
        <f t="shared" ca="1" si="8"/>
        <v>48</v>
      </c>
      <c r="DU15" s="104">
        <f t="shared" ca="1" si="8"/>
        <v>36</v>
      </c>
      <c r="DV15" s="104">
        <f t="shared" ca="1" si="8"/>
        <v>24</v>
      </c>
      <c r="DW15" s="104">
        <f t="shared" ca="1" si="8"/>
        <v>12</v>
      </c>
      <c r="DX15" s="104">
        <f t="shared" ca="1" si="8"/>
        <v>48</v>
      </c>
      <c r="DY15" s="104">
        <f t="shared" ca="1" si="8"/>
        <v>36</v>
      </c>
      <c r="DZ15" s="104">
        <f t="shared" ca="1" si="8"/>
        <v>24</v>
      </c>
      <c r="EA15" s="104">
        <f t="shared" ca="1" si="8"/>
        <v>12</v>
      </c>
      <c r="EB15" s="104">
        <f t="shared" ca="1" si="8"/>
        <v>48</v>
      </c>
      <c r="EC15" s="104">
        <f t="shared" ca="1" si="8"/>
        <v>36</v>
      </c>
      <c r="ED15" s="104">
        <f t="shared" ca="1" si="8"/>
        <v>16</v>
      </c>
      <c r="EE15" s="104">
        <f t="shared" ca="1" si="8"/>
        <v>12</v>
      </c>
      <c r="EF15" s="104">
        <f t="shared" ca="1" si="8"/>
        <v>48</v>
      </c>
      <c r="EG15" s="104">
        <f t="shared" ca="1" si="8"/>
        <v>36</v>
      </c>
      <c r="EH15" s="104">
        <f t="shared" ca="1" si="8"/>
        <v>24</v>
      </c>
      <c r="EI15" s="104">
        <f t="shared" ca="1" si="8"/>
        <v>12</v>
      </c>
      <c r="EJ15" s="104">
        <f t="shared" ca="1" si="8"/>
        <v>48</v>
      </c>
      <c r="EK15" s="104">
        <f t="shared" ca="1" si="8"/>
        <v>36</v>
      </c>
      <c r="EL15" s="104">
        <f t="shared" ref="EL15:FF15" ca="1" si="9">MAX(EL16:EL79)</f>
        <v>8</v>
      </c>
      <c r="EM15" s="104">
        <f t="shared" ca="1" si="9"/>
        <v>24</v>
      </c>
      <c r="EN15" s="104">
        <f t="shared" ca="1" si="9"/>
        <v>24</v>
      </c>
      <c r="EO15" s="104">
        <f t="shared" ca="1" si="9"/>
        <v>12</v>
      </c>
      <c r="EP15" s="104">
        <f t="shared" ca="1" si="9"/>
        <v>48</v>
      </c>
      <c r="EQ15" s="104">
        <f t="shared" ca="1" si="9"/>
        <v>24</v>
      </c>
      <c r="ER15" s="104">
        <f t="shared" ca="1" si="9"/>
        <v>16</v>
      </c>
      <c r="ES15" s="104">
        <f t="shared" ca="1" si="9"/>
        <v>8</v>
      </c>
      <c r="ET15" s="104">
        <f t="shared" ca="1" si="9"/>
        <v>32</v>
      </c>
      <c r="EU15" s="104">
        <f t="shared" ca="1" si="9"/>
        <v>24</v>
      </c>
      <c r="EV15" s="104">
        <f t="shared" ca="1" si="9"/>
        <v>24</v>
      </c>
      <c r="EW15" s="104">
        <f t="shared" ca="1" si="9"/>
        <v>12</v>
      </c>
      <c r="EX15" s="104">
        <f t="shared" ca="1" si="9"/>
        <v>32</v>
      </c>
      <c r="EY15" s="104">
        <f t="shared" ca="1" si="9"/>
        <v>24</v>
      </c>
      <c r="EZ15" s="104">
        <f t="shared" ca="1" si="9"/>
        <v>16</v>
      </c>
      <c r="FA15" s="104">
        <f t="shared" ca="1" si="9"/>
        <v>8</v>
      </c>
      <c r="FB15" s="104">
        <f t="shared" ca="1" si="9"/>
        <v>32</v>
      </c>
      <c r="FC15" s="104">
        <f t="shared" ca="1" si="9"/>
        <v>24</v>
      </c>
      <c r="FD15" s="104">
        <f t="shared" ca="1" si="9"/>
        <v>16</v>
      </c>
      <c r="FE15" s="104">
        <f t="shared" ca="1" si="9"/>
        <v>8</v>
      </c>
      <c r="FF15" s="104">
        <f t="shared" ca="1" si="9"/>
        <v>8</v>
      </c>
    </row>
    <row r="16" spans="2:162" ht="78.75" x14ac:dyDescent="0.35">
      <c r="B16" s="96" t="s">
        <v>562</v>
      </c>
      <c r="C16" s="96" t="s">
        <v>133</v>
      </c>
      <c r="D16" s="18" t="s">
        <v>25</v>
      </c>
      <c r="E16" s="17">
        <v>1</v>
      </c>
      <c r="F16" s="80" t="s">
        <v>140</v>
      </c>
      <c r="G16" s="80">
        <f>MAX(HLOOKUP(MID(F16,1,1),$P$5:$R$6,2,FALSE),IFERROR(HLOOKUP(MID(F16,2,1),$P$5:$R$6,2,FALSE),0),IFERROR(HLOOKUP(MID(F16,3,1),$P$5:$R$6,2,FALSE),0))</f>
        <v>4</v>
      </c>
      <c r="H16" s="80">
        <f>G16*E16</f>
        <v>4</v>
      </c>
      <c r="I16" s="51" t="s">
        <v>1</v>
      </c>
      <c r="J16" s="51" t="s">
        <v>1</v>
      </c>
      <c r="K16" s="51" t="s">
        <v>1</v>
      </c>
      <c r="L16" s="52" t="s">
        <v>570</v>
      </c>
      <c r="M16" s="104">
        <f t="shared" ref="M16:M47" ca="1" si="10">MAX(N16:FF16)</f>
        <v>16</v>
      </c>
      <c r="N16" s="86">
        <f t="shared" ref="N16:P29" ca="1" si="11">IF(N$14&gt;0,$H16*(N$14),0)</f>
        <v>16</v>
      </c>
      <c r="O16" s="86">
        <f t="shared" ca="1" si="11"/>
        <v>12</v>
      </c>
      <c r="P16" s="86">
        <f t="shared" ca="1" si="11"/>
        <v>8</v>
      </c>
      <c r="Q16" s="86"/>
      <c r="R16" s="86">
        <f ca="1">IF(R$14&gt;0,$H16*(R$14),0)</f>
        <v>16</v>
      </c>
      <c r="S16" s="86">
        <f ca="1">IF(S$14&gt;0,$H16*(S$14),0)</f>
        <v>12</v>
      </c>
      <c r="T16" s="86">
        <f ca="1">IF(T$14&gt;0,$H16*(T$14),0)</f>
        <v>8</v>
      </c>
      <c r="U16" s="86"/>
      <c r="V16" s="86"/>
      <c r="W16" s="86"/>
      <c r="X16" s="86">
        <f ca="1">IF(X$14&gt;0,$H16*(X$14),0)</f>
        <v>8</v>
      </c>
      <c r="Y16" s="86"/>
      <c r="Z16" s="86">
        <f ca="1">IF(Z$14&gt;0,$H16*(Z$14),0)</f>
        <v>16</v>
      </c>
      <c r="AA16" s="86">
        <f ca="1">IF(AA$14&gt;0,$H16*(AA$14),0)</f>
        <v>12</v>
      </c>
      <c r="AB16" s="86">
        <f ca="1">IF(AB$14&gt;0,$H16*(AB$14),0)</f>
        <v>8</v>
      </c>
      <c r="AC16" s="86"/>
      <c r="AD16" s="86">
        <f t="shared" ref="AD16:AE22" ca="1" si="12">IF(AD$14&gt;0,$H16*(AD$14),0)</f>
        <v>16</v>
      </c>
      <c r="AE16" s="86">
        <f t="shared" ca="1" si="12"/>
        <v>12</v>
      </c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>
        <f ca="1">IF(BF$14&gt;0,$H16*(BF$14),0)</f>
        <v>8</v>
      </c>
      <c r="BG16" s="86">
        <f ca="1">IF(BG$14&gt;0,$H16*(BG$14),0)</f>
        <v>4</v>
      </c>
      <c r="BH16" s="86">
        <f ca="1">IF(BH$14&gt;0,$H16*(BH$14),0)</f>
        <v>16</v>
      </c>
      <c r="BI16" s="86">
        <f ca="1">IF(BI$14&gt;0,$H16*(BI$14),0)</f>
        <v>12</v>
      </c>
      <c r="BJ16" s="86">
        <f ca="1">IF(BJ$14&gt;0,$H16*(BJ$14),0)</f>
        <v>8</v>
      </c>
      <c r="BK16" s="86"/>
      <c r="BL16" s="86">
        <f t="shared" ref="BL16:BQ26" ca="1" si="13">IF(BL$14&gt;0,$H16*(BL$14),0)</f>
        <v>16</v>
      </c>
      <c r="BM16" s="86">
        <f t="shared" ca="1" si="13"/>
        <v>12</v>
      </c>
      <c r="BN16" s="86">
        <f t="shared" ca="1" si="13"/>
        <v>8</v>
      </c>
      <c r="BO16" s="86">
        <f t="shared" ca="1" si="13"/>
        <v>4</v>
      </c>
      <c r="BP16" s="86">
        <f t="shared" ca="1" si="13"/>
        <v>16</v>
      </c>
      <c r="BQ16" s="86">
        <f t="shared" ca="1" si="13"/>
        <v>12</v>
      </c>
      <c r="BR16" s="86"/>
      <c r="BS16" s="86"/>
      <c r="BT16" s="86"/>
      <c r="BU16" s="86"/>
      <c r="BV16" s="86">
        <f ca="1">IF(BV$14&gt;0,$H16*(BV$14),0)</f>
        <v>8</v>
      </c>
      <c r="BW16" s="86">
        <f ca="1">IF(BW$14&gt;0,$H16*(BW$14),0)</f>
        <v>4</v>
      </c>
      <c r="BX16" s="86"/>
      <c r="BY16" s="86"/>
      <c r="BZ16" s="86"/>
      <c r="CA16" s="86"/>
      <c r="CB16" s="86"/>
      <c r="CC16" s="86">
        <f t="shared" ref="CC16:CC25" ca="1" si="14">IF(CC$14&gt;0,$H16*(CC$14),0)</f>
        <v>12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>
        <f ca="1">IF(DA$14&gt;0,$H16*(DA$14),0)</f>
        <v>12</v>
      </c>
      <c r="DB16" s="86"/>
      <c r="DC16" s="86"/>
      <c r="DD16" s="86"/>
      <c r="DE16" s="86"/>
      <c r="DF16" s="86"/>
      <c r="DG16" s="86"/>
      <c r="DH16" s="86"/>
      <c r="DI16" s="86"/>
      <c r="DJ16" s="86">
        <f t="shared" ref="DJ16:EC16" ca="1" si="15">IF(DJ$14&gt;0,$H16*(DJ$14),0)</f>
        <v>8</v>
      </c>
      <c r="DK16" s="86">
        <f t="shared" ca="1" si="15"/>
        <v>4</v>
      </c>
      <c r="DL16" s="86">
        <f t="shared" ca="1" si="15"/>
        <v>16</v>
      </c>
      <c r="DM16" s="86">
        <f t="shared" ca="1" si="15"/>
        <v>12</v>
      </c>
      <c r="DN16" s="86">
        <f t="shared" ca="1" si="15"/>
        <v>8</v>
      </c>
      <c r="DO16" s="86">
        <f t="shared" ca="1" si="15"/>
        <v>4</v>
      </c>
      <c r="DP16" s="86">
        <f t="shared" ca="1" si="15"/>
        <v>16</v>
      </c>
      <c r="DQ16" s="86">
        <f t="shared" ca="1" si="15"/>
        <v>12</v>
      </c>
      <c r="DR16" s="86">
        <f t="shared" ca="1" si="15"/>
        <v>8</v>
      </c>
      <c r="DS16" s="86">
        <f t="shared" ca="1" si="15"/>
        <v>4</v>
      </c>
      <c r="DT16" s="86">
        <f t="shared" ca="1" si="15"/>
        <v>16</v>
      </c>
      <c r="DU16" s="86">
        <f t="shared" ca="1" si="15"/>
        <v>12</v>
      </c>
      <c r="DV16" s="86">
        <f t="shared" ca="1" si="15"/>
        <v>8</v>
      </c>
      <c r="DW16" s="86">
        <f t="shared" ca="1" si="15"/>
        <v>4</v>
      </c>
      <c r="DX16" s="86">
        <f t="shared" ca="1" si="15"/>
        <v>16</v>
      </c>
      <c r="DY16" s="86">
        <f t="shared" ca="1" si="15"/>
        <v>12</v>
      </c>
      <c r="DZ16" s="86">
        <f t="shared" ca="1" si="15"/>
        <v>8</v>
      </c>
      <c r="EA16" s="86">
        <f t="shared" ca="1" si="15"/>
        <v>4</v>
      </c>
      <c r="EB16" s="86">
        <f t="shared" ca="1" si="15"/>
        <v>16</v>
      </c>
      <c r="EC16" s="86">
        <f t="shared" ca="1" si="15"/>
        <v>12</v>
      </c>
      <c r="ED16" s="86"/>
      <c r="EE16" s="86"/>
      <c r="EF16" s="86"/>
      <c r="EG16" s="86"/>
      <c r="EH16" s="86">
        <f ca="1">IF(EH$14&gt;0,$H16*(EH$14),0)</f>
        <v>8</v>
      </c>
      <c r="EI16" s="86">
        <f ca="1">IF(EI$14&gt;0,$H16*(EI$14),0)</f>
        <v>4</v>
      </c>
      <c r="EJ16" s="86">
        <f ca="1">IF(EJ$14&gt;0,$H16*(EJ$14),0)</f>
        <v>16</v>
      </c>
      <c r="EK16" s="86">
        <f ca="1">IF(EK$14&gt;0,$H16*(EK$14),0)</f>
        <v>12</v>
      </c>
      <c r="EL16" s="86"/>
      <c r="EM16" s="86"/>
      <c r="EN16" s="86"/>
      <c r="EO16" s="86">
        <f t="shared" ref="EO16:FD65" ca="1" si="16">IF(EO$14&gt;0,$H16*(EO$14),0)</f>
        <v>4</v>
      </c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</row>
    <row r="17" spans="2:162" x14ac:dyDescent="0.35">
      <c r="B17" s="96" t="s">
        <v>562</v>
      </c>
      <c r="C17" s="96" t="s">
        <v>133</v>
      </c>
      <c r="D17" s="18" t="s">
        <v>26</v>
      </c>
      <c r="E17" s="17">
        <v>1</v>
      </c>
      <c r="F17" s="80" t="s">
        <v>141</v>
      </c>
      <c r="G17" s="80">
        <f t="shared" ref="G17:G64" si="17">MAX(HLOOKUP(MID(F17,1,1),$P$5:$R$6,2,FALSE),IFERROR(HLOOKUP(MID(F17,2,1),$P$5:$R$6,2,FALSE),0),IFERROR(HLOOKUP(MID(F17,3,1),$P$5:$R$6,2,FALSE),0))</f>
        <v>4</v>
      </c>
      <c r="H17" s="80">
        <f t="shared" ref="H17:H79" si="18">G17*E17</f>
        <v>4</v>
      </c>
      <c r="I17" s="17" t="s">
        <v>1</v>
      </c>
      <c r="J17" s="17" t="s">
        <v>1</v>
      </c>
      <c r="K17" s="17" t="s">
        <v>1</v>
      </c>
      <c r="L17" s="52"/>
      <c r="M17" s="104">
        <f t="shared" ca="1" si="10"/>
        <v>16</v>
      </c>
      <c r="N17" s="86">
        <f t="shared" ca="1" si="11"/>
        <v>16</v>
      </c>
      <c r="O17" s="86">
        <f t="shared" ca="1" si="11"/>
        <v>12</v>
      </c>
      <c r="P17" s="86">
        <f t="shared" ca="1" si="11"/>
        <v>8</v>
      </c>
      <c r="Q17" s="86"/>
      <c r="R17" s="86"/>
      <c r="S17" s="86"/>
      <c r="T17" s="86">
        <f t="shared" ref="T17:T29" ca="1" si="19">IF(T$14&gt;0,$H17*(T$14),0)</f>
        <v>8</v>
      </c>
      <c r="U17" s="86"/>
      <c r="V17" s="86"/>
      <c r="W17" s="86"/>
      <c r="X17" s="86"/>
      <c r="Y17" s="86"/>
      <c r="Z17" s="86"/>
      <c r="AA17" s="86"/>
      <c r="AB17" s="86"/>
      <c r="AC17" s="86"/>
      <c r="AD17" s="86">
        <f t="shared" ca="1" si="12"/>
        <v>16</v>
      </c>
      <c r="AE17" s="86">
        <f t="shared" ca="1" si="12"/>
        <v>12</v>
      </c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>
        <f ca="1">IF(BG$14&gt;0,$H17*(BG$14),0)</f>
        <v>4</v>
      </c>
      <c r="BH17" s="86"/>
      <c r="BI17" s="86"/>
      <c r="BJ17" s="86"/>
      <c r="BK17" s="86"/>
      <c r="BL17" s="86">
        <f t="shared" ca="1" si="13"/>
        <v>16</v>
      </c>
      <c r="BM17" s="86">
        <f t="shared" ca="1" si="13"/>
        <v>12</v>
      </c>
      <c r="BN17" s="86">
        <f t="shared" ca="1" si="13"/>
        <v>8</v>
      </c>
      <c r="BO17" s="86">
        <f t="shared" ca="1" si="13"/>
        <v>4</v>
      </c>
      <c r="BP17" s="86">
        <f t="shared" ca="1" si="13"/>
        <v>16</v>
      </c>
      <c r="BQ17" s="86">
        <f t="shared" ca="1" si="13"/>
        <v>12</v>
      </c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>
        <f t="shared" ca="1" si="14"/>
        <v>12</v>
      </c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>
        <f t="shared" ref="DP17:EB20" ca="1" si="20">IF(DP$14&gt;0,$H17*(DP$14),0)</f>
        <v>16</v>
      </c>
      <c r="DQ17" s="86">
        <f t="shared" ca="1" si="20"/>
        <v>12</v>
      </c>
      <c r="DR17" s="86">
        <f t="shared" ca="1" si="20"/>
        <v>8</v>
      </c>
      <c r="DS17" s="86">
        <f t="shared" ca="1" si="20"/>
        <v>4</v>
      </c>
      <c r="DT17" s="86">
        <f t="shared" ca="1" si="20"/>
        <v>16</v>
      </c>
      <c r="DU17" s="86">
        <f t="shared" ca="1" si="20"/>
        <v>12</v>
      </c>
      <c r="DV17" s="86">
        <f t="shared" ca="1" si="20"/>
        <v>8</v>
      </c>
      <c r="DW17" s="86">
        <f t="shared" ca="1" si="20"/>
        <v>4</v>
      </c>
      <c r="DX17" s="86">
        <f t="shared" ca="1" si="20"/>
        <v>16</v>
      </c>
      <c r="DY17" s="86">
        <f t="shared" ca="1" si="20"/>
        <v>12</v>
      </c>
      <c r="DZ17" s="86">
        <f t="shared" ca="1" si="20"/>
        <v>8</v>
      </c>
      <c r="EA17" s="86">
        <f t="shared" ca="1" si="20"/>
        <v>4</v>
      </c>
      <c r="EB17" s="86">
        <f t="shared" ca="1" si="20"/>
        <v>16</v>
      </c>
      <c r="EC17" s="86"/>
      <c r="ED17" s="86"/>
      <c r="EE17" s="86"/>
      <c r="EF17" s="86"/>
      <c r="EG17" s="86"/>
      <c r="EH17" s="86"/>
      <c r="EI17" s="86">
        <f t="shared" ref="EI17:EI25" ca="1" si="21">IF(EI$14&gt;0,$H17*(EI$14),0)</f>
        <v>4</v>
      </c>
      <c r="EJ17" s="86"/>
      <c r="EK17" s="86"/>
      <c r="EL17" s="86"/>
      <c r="EM17" s="86"/>
      <c r="EN17" s="86"/>
      <c r="EO17" s="86">
        <f t="shared" ca="1" si="16"/>
        <v>4</v>
      </c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</row>
    <row r="18" spans="2:162" ht="26.25" x14ac:dyDescent="0.35">
      <c r="B18" s="96" t="s">
        <v>562</v>
      </c>
      <c r="C18" s="96" t="s">
        <v>133</v>
      </c>
      <c r="D18" s="18" t="s">
        <v>27</v>
      </c>
      <c r="E18" s="17">
        <v>1</v>
      </c>
      <c r="F18" s="80" t="s">
        <v>141</v>
      </c>
      <c r="G18" s="80">
        <f t="shared" si="17"/>
        <v>4</v>
      </c>
      <c r="H18" s="80">
        <f t="shared" si="18"/>
        <v>4</v>
      </c>
      <c r="I18" s="17" t="s">
        <v>1</v>
      </c>
      <c r="J18" s="17" t="s">
        <v>1</v>
      </c>
      <c r="K18" s="17" t="s">
        <v>1</v>
      </c>
      <c r="L18" s="77" t="s">
        <v>240</v>
      </c>
      <c r="M18" s="104">
        <f t="shared" ca="1" si="10"/>
        <v>16</v>
      </c>
      <c r="N18" s="86">
        <f t="shared" ca="1" si="11"/>
        <v>16</v>
      </c>
      <c r="O18" s="86">
        <f t="shared" ca="1" si="11"/>
        <v>12</v>
      </c>
      <c r="P18" s="86">
        <f t="shared" ca="1" si="11"/>
        <v>8</v>
      </c>
      <c r="Q18" s="86"/>
      <c r="R18" s="86"/>
      <c r="S18" s="86"/>
      <c r="T18" s="86">
        <f t="shared" ca="1" si="19"/>
        <v>8</v>
      </c>
      <c r="U18" s="86"/>
      <c r="V18" s="86"/>
      <c r="W18" s="86"/>
      <c r="X18" s="86"/>
      <c r="Y18" s="86"/>
      <c r="Z18" s="86"/>
      <c r="AA18" s="86"/>
      <c r="AB18" s="86"/>
      <c r="AC18" s="86"/>
      <c r="AD18" s="86">
        <f t="shared" ca="1" si="12"/>
        <v>16</v>
      </c>
      <c r="AE18" s="86">
        <f t="shared" ca="1" si="12"/>
        <v>12</v>
      </c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>
        <f ca="1">IF(BG$14&gt;0,$H18*(BG$14),0)</f>
        <v>4</v>
      </c>
      <c r="BH18" s="86">
        <f ca="1">IF(BH$14&gt;0,$H18*(BH$14),0)</f>
        <v>16</v>
      </c>
      <c r="BI18" s="86"/>
      <c r="BJ18" s="86"/>
      <c r="BK18" s="86"/>
      <c r="BL18" s="86">
        <f t="shared" ca="1" si="13"/>
        <v>16</v>
      </c>
      <c r="BM18" s="86">
        <f t="shared" ca="1" si="13"/>
        <v>12</v>
      </c>
      <c r="BN18" s="86">
        <f t="shared" ca="1" si="13"/>
        <v>8</v>
      </c>
      <c r="BO18" s="86">
        <f t="shared" ca="1" si="13"/>
        <v>4</v>
      </c>
      <c r="BP18" s="86">
        <f t="shared" ca="1" si="13"/>
        <v>16</v>
      </c>
      <c r="BQ18" s="86">
        <f t="shared" ca="1" si="13"/>
        <v>12</v>
      </c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>
        <f t="shared" ca="1" si="14"/>
        <v>12</v>
      </c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>
        <f ca="1">IF(DG$14&gt;0,$H18*(DG$14),0)</f>
        <v>4</v>
      </c>
      <c r="DH18" s="86"/>
      <c r="DI18" s="86"/>
      <c r="DJ18" s="86">
        <f ca="1">IF(DJ$14&gt;0,$H18*(DJ$14),0)</f>
        <v>8</v>
      </c>
      <c r="DK18" s="86">
        <f ca="1">IF(DK$14&gt;0,$H18*(DK$14),0)</f>
        <v>4</v>
      </c>
      <c r="DL18" s="86">
        <f ca="1">IF(DL$14&gt;0,$H18*(DL$14),0)</f>
        <v>16</v>
      </c>
      <c r="DM18" s="86">
        <f ca="1">IF(DM$14&gt;0,$H18*(DM$14),0)</f>
        <v>12</v>
      </c>
      <c r="DN18" s="86"/>
      <c r="DO18" s="86"/>
      <c r="DP18" s="86">
        <f t="shared" ca="1" si="20"/>
        <v>16</v>
      </c>
      <c r="DQ18" s="86">
        <f t="shared" ca="1" si="20"/>
        <v>12</v>
      </c>
      <c r="DR18" s="86">
        <f t="shared" ca="1" si="20"/>
        <v>8</v>
      </c>
      <c r="DS18" s="86">
        <f t="shared" ca="1" si="20"/>
        <v>4</v>
      </c>
      <c r="DT18" s="86">
        <f t="shared" ca="1" si="20"/>
        <v>16</v>
      </c>
      <c r="DU18" s="86">
        <f t="shared" ca="1" si="20"/>
        <v>12</v>
      </c>
      <c r="DV18" s="86">
        <f t="shared" ca="1" si="20"/>
        <v>8</v>
      </c>
      <c r="DW18" s="86">
        <f t="shared" ca="1" si="20"/>
        <v>4</v>
      </c>
      <c r="DX18" s="86">
        <f t="shared" ca="1" si="20"/>
        <v>16</v>
      </c>
      <c r="DY18" s="86">
        <f t="shared" ca="1" si="20"/>
        <v>12</v>
      </c>
      <c r="DZ18" s="86">
        <f t="shared" ca="1" si="20"/>
        <v>8</v>
      </c>
      <c r="EA18" s="86">
        <f t="shared" ca="1" si="20"/>
        <v>4</v>
      </c>
      <c r="EB18" s="86">
        <f t="shared" ca="1" si="20"/>
        <v>16</v>
      </c>
      <c r="EC18" s="86"/>
      <c r="ED18" s="86"/>
      <c r="EE18" s="86"/>
      <c r="EF18" s="86"/>
      <c r="EG18" s="86"/>
      <c r="EH18" s="86"/>
      <c r="EI18" s="86">
        <f t="shared" ca="1" si="21"/>
        <v>4</v>
      </c>
      <c r="EJ18" s="86"/>
      <c r="EK18" s="86">
        <f ca="1">IF(EK$14&gt;0,$H18*(EK$14),0)</f>
        <v>12</v>
      </c>
      <c r="EL18" s="86"/>
      <c r="EM18" s="86"/>
      <c r="EN18" s="86"/>
      <c r="EO18" s="86">
        <f t="shared" ca="1" si="16"/>
        <v>4</v>
      </c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</row>
    <row r="19" spans="2:162" ht="52.5" x14ac:dyDescent="0.35">
      <c r="B19" s="96" t="s">
        <v>562</v>
      </c>
      <c r="C19" s="96" t="s">
        <v>133</v>
      </c>
      <c r="D19" s="18" t="s">
        <v>237</v>
      </c>
      <c r="E19" s="17">
        <v>1</v>
      </c>
      <c r="F19" s="80" t="s">
        <v>141</v>
      </c>
      <c r="G19" s="80">
        <f t="shared" si="17"/>
        <v>4</v>
      </c>
      <c r="H19" s="80">
        <f t="shared" si="18"/>
        <v>4</v>
      </c>
      <c r="I19" s="51" t="s">
        <v>1</v>
      </c>
      <c r="J19" s="51" t="s">
        <v>1</v>
      </c>
      <c r="K19" s="51" t="s">
        <v>1</v>
      </c>
      <c r="L19" s="52" t="s">
        <v>241</v>
      </c>
      <c r="M19" s="104">
        <f t="shared" ca="1" si="10"/>
        <v>16</v>
      </c>
      <c r="N19" s="86">
        <f t="shared" ca="1" si="11"/>
        <v>16</v>
      </c>
      <c r="O19" s="86">
        <f t="shared" ca="1" si="11"/>
        <v>12</v>
      </c>
      <c r="P19" s="86">
        <f t="shared" ca="1" si="11"/>
        <v>8</v>
      </c>
      <c r="Q19" s="86">
        <f ca="1">IF(Q$14&gt;0,$H19*(Q$14),0)</f>
        <v>4</v>
      </c>
      <c r="R19" s="86">
        <f ca="1">IF(R$14&gt;0,$H19*(R$14),0)</f>
        <v>16</v>
      </c>
      <c r="S19" s="86">
        <f ca="1">IF(S$14&gt;0,$H19*(S$14),0)</f>
        <v>12</v>
      </c>
      <c r="T19" s="86">
        <f t="shared" ca="1" si="19"/>
        <v>8</v>
      </c>
      <c r="U19" s="86"/>
      <c r="V19" s="86">
        <f t="shared" ref="V19:AC19" ca="1" si="22">IF(V$14&gt;0,$H19*(V$14),0)</f>
        <v>16</v>
      </c>
      <c r="W19" s="86">
        <f t="shared" ca="1" si="22"/>
        <v>12</v>
      </c>
      <c r="X19" s="86">
        <f t="shared" ca="1" si="22"/>
        <v>8</v>
      </c>
      <c r="Y19" s="86">
        <f t="shared" ca="1" si="22"/>
        <v>4</v>
      </c>
      <c r="Z19" s="86">
        <f t="shared" ca="1" si="22"/>
        <v>16</v>
      </c>
      <c r="AA19" s="86">
        <f t="shared" ca="1" si="22"/>
        <v>12</v>
      </c>
      <c r="AB19" s="86">
        <f t="shared" ca="1" si="22"/>
        <v>8</v>
      </c>
      <c r="AC19" s="86">
        <f t="shared" ca="1" si="22"/>
        <v>4</v>
      </c>
      <c r="AD19" s="86">
        <f t="shared" ca="1" si="12"/>
        <v>16</v>
      </c>
      <c r="AE19" s="86">
        <f t="shared" ca="1" si="12"/>
        <v>12</v>
      </c>
      <c r="AF19" s="86">
        <f ca="1">IF(AF$14&gt;0,$H19*(AF$14),0)</f>
        <v>8</v>
      </c>
      <c r="AG19" s="86">
        <f ca="1">IF(AG$14&gt;0,$H19*(AG$14),0)</f>
        <v>4</v>
      </c>
      <c r="AH19" s="86">
        <f ca="1">IF(AH$14&gt;0,$H19*(AH$14),0)</f>
        <v>16</v>
      </c>
      <c r="AI19" s="86">
        <f ca="1">IF(AI$14&gt;0,$H19*(AI$14),0)</f>
        <v>12</v>
      </c>
      <c r="AJ19" s="86">
        <f ca="1">IF(AJ$14&gt;0,$H19*(AJ$14),0)</f>
        <v>8</v>
      </c>
      <c r="AK19" s="86"/>
      <c r="AL19" s="86"/>
      <c r="AM19" s="86">
        <f ca="1">IF(AM$14&gt;0,$H19*(AM$14),0)</f>
        <v>12</v>
      </c>
      <c r="AN19" s="86"/>
      <c r="AO19" s="86"/>
      <c r="AP19" s="86"/>
      <c r="AQ19" s="86"/>
      <c r="AR19" s="86"/>
      <c r="AS19" s="86">
        <f ca="1">IF(AS$14&gt;0,$H19*(AS$14),0)</f>
        <v>4</v>
      </c>
      <c r="AT19" s="86">
        <f ca="1">IF(AT$14&gt;0,$H19*(AT$14),0)</f>
        <v>8</v>
      </c>
      <c r="AU19" s="86">
        <f ca="1">IF(AU$14&gt;0,$H19*(AU$14),0)</f>
        <v>4</v>
      </c>
      <c r="AV19" s="86">
        <f ca="1">IF(AV$14&gt;0,$H19*(AV$14),0)</f>
        <v>16</v>
      </c>
      <c r="AW19" s="86">
        <f ca="1">IF(AW$14&gt;0,$H19*(AW$14),0)</f>
        <v>12</v>
      </c>
      <c r="AX19" s="86"/>
      <c r="AY19" s="86"/>
      <c r="AZ19" s="86"/>
      <c r="BA19" s="86"/>
      <c r="BB19" s="86"/>
      <c r="BC19" s="86"/>
      <c r="BD19" s="86">
        <f t="shared" ref="BD19:BF20" ca="1" si="23">IF(BD$14&gt;0,$H19*(BD$14),0)</f>
        <v>16</v>
      </c>
      <c r="BE19" s="86">
        <f t="shared" ca="1" si="23"/>
        <v>12</v>
      </c>
      <c r="BF19" s="86">
        <f t="shared" ca="1" si="23"/>
        <v>8</v>
      </c>
      <c r="BG19" s="86"/>
      <c r="BH19" s="86">
        <f ca="1">IF(BH$14&gt;0,$H19*(BH$14),0)</f>
        <v>16</v>
      </c>
      <c r="BI19" s="86">
        <f t="shared" ref="BI19:BK20" ca="1" si="24">IF(BI$14&gt;0,$H19*(BI$14),0)</f>
        <v>12</v>
      </c>
      <c r="BJ19" s="86">
        <f t="shared" ca="1" si="24"/>
        <v>8</v>
      </c>
      <c r="BK19" s="86">
        <f t="shared" ca="1" si="24"/>
        <v>4</v>
      </c>
      <c r="BL19" s="86">
        <f t="shared" ca="1" si="13"/>
        <v>16</v>
      </c>
      <c r="BM19" s="86">
        <f t="shared" ca="1" si="13"/>
        <v>12</v>
      </c>
      <c r="BN19" s="86">
        <f t="shared" ca="1" si="13"/>
        <v>8</v>
      </c>
      <c r="BO19" s="86">
        <f t="shared" ca="1" si="13"/>
        <v>4</v>
      </c>
      <c r="BP19" s="86">
        <f t="shared" ca="1" si="13"/>
        <v>16</v>
      </c>
      <c r="BQ19" s="86">
        <f t="shared" ca="1" si="13"/>
        <v>12</v>
      </c>
      <c r="BR19" s="86"/>
      <c r="BS19" s="86">
        <f ca="1">IF(BS$14&gt;0,$H19*(BS$14),0)</f>
        <v>4</v>
      </c>
      <c r="BT19" s="86">
        <f ca="1">IF(BT$14&gt;0,$H19*(BT$14),0)</f>
        <v>16</v>
      </c>
      <c r="BU19" s="86"/>
      <c r="BV19" s="86"/>
      <c r="BW19" s="86"/>
      <c r="BX19" s="86"/>
      <c r="BY19" s="86"/>
      <c r="BZ19" s="86"/>
      <c r="CA19" s="86"/>
      <c r="CB19" s="86"/>
      <c r="CC19" s="86">
        <f t="shared" ca="1" si="14"/>
        <v>12</v>
      </c>
      <c r="CD19" s="86"/>
      <c r="CE19" s="86"/>
      <c r="CF19" s="86"/>
      <c r="CG19" s="86">
        <f ca="1">IF(CG$14&gt;0,$H19*(CG$14),0)</f>
        <v>12</v>
      </c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>
        <f ca="1">IF(DJ$14&gt;0,$H19*(DJ$14),0)</f>
        <v>8</v>
      </c>
      <c r="DK19" s="86"/>
      <c r="DL19" s="86"/>
      <c r="DM19" s="86"/>
      <c r="DN19" s="86"/>
      <c r="DO19" s="86"/>
      <c r="DP19" s="86">
        <f t="shared" ca="1" si="20"/>
        <v>16</v>
      </c>
      <c r="DQ19" s="86">
        <f t="shared" ca="1" si="20"/>
        <v>12</v>
      </c>
      <c r="DR19" s="86">
        <f t="shared" ca="1" si="20"/>
        <v>8</v>
      </c>
      <c r="DS19" s="86">
        <f t="shared" ca="1" si="20"/>
        <v>4</v>
      </c>
      <c r="DT19" s="86">
        <f t="shared" ca="1" si="20"/>
        <v>16</v>
      </c>
      <c r="DU19" s="86">
        <f t="shared" ca="1" si="20"/>
        <v>12</v>
      </c>
      <c r="DV19" s="86">
        <f t="shared" ca="1" si="20"/>
        <v>8</v>
      </c>
      <c r="DW19" s="86">
        <f t="shared" ca="1" si="20"/>
        <v>4</v>
      </c>
      <c r="DX19" s="86">
        <f t="shared" ca="1" si="20"/>
        <v>16</v>
      </c>
      <c r="DY19" s="86">
        <f t="shared" ca="1" si="20"/>
        <v>12</v>
      </c>
      <c r="DZ19" s="86">
        <f t="shared" ca="1" si="20"/>
        <v>8</v>
      </c>
      <c r="EA19" s="86">
        <f t="shared" ca="1" si="20"/>
        <v>4</v>
      </c>
      <c r="EB19" s="86">
        <f t="shared" ca="1" si="20"/>
        <v>16</v>
      </c>
      <c r="EC19" s="86">
        <f ca="1">IF(EC$14&gt;0,$H19*(EC$14),0)</f>
        <v>12</v>
      </c>
      <c r="ED19" s="86"/>
      <c r="EE19" s="86"/>
      <c r="EF19" s="86">
        <f ca="1">IF(EF$14&gt;0,$H19*(EF$14),0)</f>
        <v>16</v>
      </c>
      <c r="EG19" s="86"/>
      <c r="EH19" s="86">
        <f ca="1">IF(EH$14&gt;0,$H19*(EH$14),0)</f>
        <v>8</v>
      </c>
      <c r="EI19" s="86">
        <f t="shared" ca="1" si="21"/>
        <v>4</v>
      </c>
      <c r="EJ19" s="86"/>
      <c r="EK19" s="86"/>
      <c r="EL19" s="86"/>
      <c r="EM19" s="86"/>
      <c r="EN19" s="86"/>
      <c r="EO19" s="86">
        <f t="shared" ca="1" si="16"/>
        <v>4</v>
      </c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</row>
    <row r="20" spans="2:162" x14ac:dyDescent="0.35">
      <c r="B20" s="96" t="s">
        <v>562</v>
      </c>
      <c r="C20" s="96" t="s">
        <v>133</v>
      </c>
      <c r="D20" s="18" t="s">
        <v>28</v>
      </c>
      <c r="E20" s="17">
        <v>1</v>
      </c>
      <c r="F20" s="80" t="s">
        <v>141</v>
      </c>
      <c r="G20" s="80">
        <f t="shared" si="17"/>
        <v>4</v>
      </c>
      <c r="H20" s="80">
        <f t="shared" si="18"/>
        <v>4</v>
      </c>
      <c r="I20" s="17"/>
      <c r="J20" s="17" t="s">
        <v>1</v>
      </c>
      <c r="K20" s="17"/>
      <c r="L20" s="52"/>
      <c r="M20" s="104">
        <f t="shared" ca="1" si="10"/>
        <v>16</v>
      </c>
      <c r="N20" s="86">
        <f t="shared" ca="1" si="11"/>
        <v>16</v>
      </c>
      <c r="O20" s="86">
        <f t="shared" ca="1" si="11"/>
        <v>12</v>
      </c>
      <c r="P20" s="86">
        <f t="shared" ca="1" si="11"/>
        <v>8</v>
      </c>
      <c r="Q20" s="86"/>
      <c r="R20" s="86">
        <f ca="1">IF(R$14&gt;0,$H20*(R$14),0)</f>
        <v>16</v>
      </c>
      <c r="S20" s="86">
        <f ca="1">IF(S$14&gt;0,$H20*(S$14),0)</f>
        <v>12</v>
      </c>
      <c r="T20" s="86">
        <f t="shared" ca="1" si="19"/>
        <v>8</v>
      </c>
      <c r="U20" s="86"/>
      <c r="V20" s="86"/>
      <c r="W20" s="86"/>
      <c r="X20" s="86">
        <f ca="1">IF(X$14&gt;0,$H20*(X$14),0)</f>
        <v>8</v>
      </c>
      <c r="Y20" s="86"/>
      <c r="Z20" s="86"/>
      <c r="AA20" s="86"/>
      <c r="AB20" s="86"/>
      <c r="AC20" s="86">
        <f ca="1">IF(AC$14&gt;0,$H20*(AC$14),0)</f>
        <v>4</v>
      </c>
      <c r="AD20" s="86">
        <f t="shared" ca="1" si="12"/>
        <v>16</v>
      </c>
      <c r="AE20" s="86">
        <f t="shared" ca="1" si="12"/>
        <v>12</v>
      </c>
      <c r="AF20" s="86"/>
      <c r="AG20" s="86"/>
      <c r="AH20" s="86"/>
      <c r="AI20" s="86"/>
      <c r="AJ20" s="86"/>
      <c r="AK20" s="86"/>
      <c r="AL20" s="86"/>
      <c r="AM20" s="86"/>
      <c r="AN20" s="86"/>
      <c r="AO20" s="86">
        <f ca="1">IF(AO$14&gt;0,$H20*(AO$14),0)</f>
        <v>4</v>
      </c>
      <c r="AP20" s="86"/>
      <c r="AQ20" s="86"/>
      <c r="AR20" s="86"/>
      <c r="AS20" s="86"/>
      <c r="AT20" s="86"/>
      <c r="AU20" s="86">
        <f ca="1">IF(AU$14&gt;0,$H20*(AU$14),0)</f>
        <v>4</v>
      </c>
      <c r="AV20" s="86"/>
      <c r="AW20" s="86"/>
      <c r="AX20" s="86"/>
      <c r="AY20" s="86"/>
      <c r="AZ20" s="86"/>
      <c r="BA20" s="86"/>
      <c r="BB20" s="86"/>
      <c r="BC20" s="86"/>
      <c r="BD20" s="86">
        <f t="shared" ca="1" si="23"/>
        <v>16</v>
      </c>
      <c r="BE20" s="86">
        <f t="shared" ca="1" si="23"/>
        <v>12</v>
      </c>
      <c r="BF20" s="86">
        <f t="shared" ca="1" si="23"/>
        <v>8</v>
      </c>
      <c r="BG20" s="86">
        <f t="shared" ref="BG20:BG25" ca="1" si="25">IF(BG$14&gt;0,$H20*(BG$14),0)</f>
        <v>4</v>
      </c>
      <c r="BH20" s="86">
        <f ca="1">IF(BH$14&gt;0,$H20*(BH$14),0)</f>
        <v>16</v>
      </c>
      <c r="BI20" s="86">
        <f t="shared" ca="1" si="24"/>
        <v>12</v>
      </c>
      <c r="BJ20" s="86">
        <f t="shared" ca="1" si="24"/>
        <v>8</v>
      </c>
      <c r="BK20" s="86">
        <f t="shared" ca="1" si="24"/>
        <v>4</v>
      </c>
      <c r="BL20" s="86">
        <f t="shared" ca="1" si="13"/>
        <v>16</v>
      </c>
      <c r="BM20" s="86">
        <f t="shared" ca="1" si="13"/>
        <v>12</v>
      </c>
      <c r="BN20" s="86">
        <f t="shared" ca="1" si="13"/>
        <v>8</v>
      </c>
      <c r="BO20" s="86">
        <f t="shared" ca="1" si="13"/>
        <v>4</v>
      </c>
      <c r="BP20" s="86">
        <f t="shared" ca="1" si="13"/>
        <v>16</v>
      </c>
      <c r="BQ20" s="86">
        <f t="shared" ca="1" si="13"/>
        <v>12</v>
      </c>
      <c r="BR20" s="86"/>
      <c r="BS20" s="86"/>
      <c r="BT20" s="86"/>
      <c r="BU20" s="86"/>
      <c r="BV20" s="86">
        <f t="shared" ref="BV20:BW22" ca="1" si="26">IF(BV$14&gt;0,$H20*(BV$14),0)</f>
        <v>8</v>
      </c>
      <c r="BW20" s="86">
        <f t="shared" ca="1" si="26"/>
        <v>4</v>
      </c>
      <c r="BX20" s="86"/>
      <c r="BY20" s="86"/>
      <c r="BZ20" s="86"/>
      <c r="CA20" s="86"/>
      <c r="CB20" s="86"/>
      <c r="CC20" s="86">
        <f t="shared" ca="1" si="14"/>
        <v>12</v>
      </c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>
        <f ca="1">IF(DA$14&gt;0,$H20*(DA$14),0)</f>
        <v>12</v>
      </c>
      <c r="DB20" s="86"/>
      <c r="DC20" s="86"/>
      <c r="DD20" s="86"/>
      <c r="DE20" s="86"/>
      <c r="DF20" s="86"/>
      <c r="DG20" s="86"/>
      <c r="DH20" s="86">
        <f ca="1">IF(DH$14&gt;0,$H20*(DH$14),0)</f>
        <v>16</v>
      </c>
      <c r="DI20" s="86"/>
      <c r="DJ20" s="86"/>
      <c r="DK20" s="86">
        <f t="shared" ref="DK20:DO22" ca="1" si="27">IF(DK$14&gt;0,$H20*(DK$14),0)</f>
        <v>4</v>
      </c>
      <c r="DL20" s="86">
        <f t="shared" ca="1" si="27"/>
        <v>16</v>
      </c>
      <c r="DM20" s="86">
        <f t="shared" ca="1" si="27"/>
        <v>12</v>
      </c>
      <c r="DN20" s="86">
        <f t="shared" ca="1" si="27"/>
        <v>8</v>
      </c>
      <c r="DO20" s="86">
        <f t="shared" ca="1" si="27"/>
        <v>4</v>
      </c>
      <c r="DP20" s="86">
        <f t="shared" ca="1" si="20"/>
        <v>16</v>
      </c>
      <c r="DQ20" s="86">
        <f t="shared" ca="1" si="20"/>
        <v>12</v>
      </c>
      <c r="DR20" s="86">
        <f t="shared" ca="1" si="20"/>
        <v>8</v>
      </c>
      <c r="DS20" s="86">
        <f t="shared" ca="1" si="20"/>
        <v>4</v>
      </c>
      <c r="DT20" s="86">
        <f t="shared" ca="1" si="20"/>
        <v>16</v>
      </c>
      <c r="DU20" s="86">
        <f t="shared" ca="1" si="20"/>
        <v>12</v>
      </c>
      <c r="DV20" s="86">
        <f t="shared" ca="1" si="20"/>
        <v>8</v>
      </c>
      <c r="DW20" s="86">
        <f t="shared" ca="1" si="20"/>
        <v>4</v>
      </c>
      <c r="DX20" s="86">
        <f t="shared" ca="1" si="20"/>
        <v>16</v>
      </c>
      <c r="DY20" s="86">
        <f t="shared" ca="1" si="20"/>
        <v>12</v>
      </c>
      <c r="DZ20" s="86">
        <f t="shared" ca="1" si="20"/>
        <v>8</v>
      </c>
      <c r="EA20" s="86">
        <f t="shared" ca="1" si="20"/>
        <v>4</v>
      </c>
      <c r="EB20" s="86">
        <f t="shared" ca="1" si="20"/>
        <v>16</v>
      </c>
      <c r="EC20" s="86"/>
      <c r="ED20" s="86"/>
      <c r="EE20" s="86"/>
      <c r="EF20" s="86"/>
      <c r="EG20" s="86"/>
      <c r="EH20" s="86"/>
      <c r="EI20" s="86">
        <f t="shared" ca="1" si="21"/>
        <v>4</v>
      </c>
      <c r="EJ20" s="86"/>
      <c r="EK20" s="86"/>
      <c r="EL20" s="86"/>
      <c r="EM20" s="86"/>
      <c r="EN20" s="86"/>
      <c r="EO20" s="86">
        <f t="shared" ca="1" si="16"/>
        <v>4</v>
      </c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</row>
    <row r="21" spans="2:162" ht="26.25" x14ac:dyDescent="0.35">
      <c r="B21" s="96" t="s">
        <v>562</v>
      </c>
      <c r="C21" s="96" t="s">
        <v>150</v>
      </c>
      <c r="D21" s="18" t="s">
        <v>238</v>
      </c>
      <c r="E21" s="17">
        <v>1</v>
      </c>
      <c r="F21" s="80" t="s">
        <v>141</v>
      </c>
      <c r="G21" s="80">
        <f t="shared" si="17"/>
        <v>4</v>
      </c>
      <c r="H21" s="80">
        <f t="shared" si="18"/>
        <v>4</v>
      </c>
      <c r="I21" s="17" t="s">
        <v>1</v>
      </c>
      <c r="J21" s="17"/>
      <c r="K21" s="17"/>
      <c r="L21" s="52"/>
      <c r="M21" s="104">
        <f t="shared" ca="1" si="10"/>
        <v>16</v>
      </c>
      <c r="N21" s="86">
        <f t="shared" ca="1" si="11"/>
        <v>16</v>
      </c>
      <c r="O21" s="86">
        <f t="shared" ca="1" si="11"/>
        <v>12</v>
      </c>
      <c r="P21" s="86">
        <f t="shared" ca="1" si="11"/>
        <v>8</v>
      </c>
      <c r="Q21" s="86"/>
      <c r="R21" s="86"/>
      <c r="S21" s="86"/>
      <c r="T21" s="86">
        <f t="shared" ca="1" si="19"/>
        <v>8</v>
      </c>
      <c r="U21" s="86"/>
      <c r="V21" s="86"/>
      <c r="W21" s="86"/>
      <c r="X21" s="86"/>
      <c r="Y21" s="86"/>
      <c r="Z21" s="86"/>
      <c r="AA21" s="86"/>
      <c r="AB21" s="86"/>
      <c r="AC21" s="86"/>
      <c r="AD21" s="86">
        <f t="shared" ca="1" si="12"/>
        <v>16</v>
      </c>
      <c r="AE21" s="86">
        <f t="shared" ca="1" si="12"/>
        <v>12</v>
      </c>
      <c r="AF21" s="86"/>
      <c r="AG21" s="86"/>
      <c r="AH21" s="86"/>
      <c r="AI21" s="86"/>
      <c r="AJ21" s="86"/>
      <c r="AK21" s="86"/>
      <c r="AL21" s="86"/>
      <c r="AM21" s="86"/>
      <c r="AN21" s="86"/>
      <c r="AO21" s="86">
        <f ca="1">IF(AO$14&gt;0,$H21*(AO$14),0)</f>
        <v>4</v>
      </c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>
        <f ca="1">IF(BD$14&gt;0,$H21*(BD$14),0)</f>
        <v>16</v>
      </c>
      <c r="BE21" s="86">
        <f ca="1">IF(BE$14&gt;0,$H21*(BE$14),0)</f>
        <v>12</v>
      </c>
      <c r="BF21" s="86"/>
      <c r="BG21" s="86">
        <f t="shared" ca="1" si="25"/>
        <v>4</v>
      </c>
      <c r="BH21" s="86"/>
      <c r="BI21" s="86"/>
      <c r="BJ21" s="86"/>
      <c r="BK21" s="86">
        <f ca="1">IF(BK$14&gt;0,$H21*(BK$14),0)</f>
        <v>4</v>
      </c>
      <c r="BL21" s="86">
        <f t="shared" ca="1" si="13"/>
        <v>16</v>
      </c>
      <c r="BM21" s="86">
        <f t="shared" ca="1" si="13"/>
        <v>12</v>
      </c>
      <c r="BN21" s="86">
        <f t="shared" ca="1" si="13"/>
        <v>8</v>
      </c>
      <c r="BO21" s="86">
        <f t="shared" ca="1" si="13"/>
        <v>4</v>
      </c>
      <c r="BP21" s="86">
        <f t="shared" ca="1" si="13"/>
        <v>16</v>
      </c>
      <c r="BQ21" s="86">
        <f t="shared" ca="1" si="13"/>
        <v>12</v>
      </c>
      <c r="BR21" s="86"/>
      <c r="BS21" s="86"/>
      <c r="BT21" s="86"/>
      <c r="BU21" s="86"/>
      <c r="BV21" s="86">
        <f t="shared" ca="1" si="26"/>
        <v>8</v>
      </c>
      <c r="BW21" s="86">
        <f t="shared" ca="1" si="26"/>
        <v>4</v>
      </c>
      <c r="BX21" s="86"/>
      <c r="BY21" s="86"/>
      <c r="BZ21" s="86"/>
      <c r="CA21" s="86"/>
      <c r="CB21" s="86"/>
      <c r="CC21" s="86">
        <f t="shared" ca="1" si="14"/>
        <v>12</v>
      </c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>
        <f ca="1">IF(DA$14&gt;0,$H21*(DA$14),0)</f>
        <v>12</v>
      </c>
      <c r="DB21" s="86"/>
      <c r="DC21" s="86"/>
      <c r="DD21" s="86"/>
      <c r="DE21" s="86"/>
      <c r="DF21" s="86"/>
      <c r="DG21" s="86">
        <f ca="1">IF(DG$14&gt;0,$H21*(DG$14),0)</f>
        <v>4</v>
      </c>
      <c r="DH21" s="86">
        <f ca="1">IF(DH$14&gt;0,$H21*(DH$14),0)</f>
        <v>16</v>
      </c>
      <c r="DI21" s="86"/>
      <c r="DJ21" s="86"/>
      <c r="DK21" s="86">
        <f t="shared" ca="1" si="27"/>
        <v>4</v>
      </c>
      <c r="DL21" s="86">
        <f t="shared" ca="1" si="27"/>
        <v>16</v>
      </c>
      <c r="DM21" s="86">
        <f t="shared" ca="1" si="27"/>
        <v>12</v>
      </c>
      <c r="DN21" s="86">
        <f t="shared" ca="1" si="27"/>
        <v>8</v>
      </c>
      <c r="DO21" s="86">
        <f t="shared" ca="1" si="27"/>
        <v>4</v>
      </c>
      <c r="DP21" s="86"/>
      <c r="DQ21" s="86"/>
      <c r="DR21" s="86"/>
      <c r="DS21" s="86"/>
      <c r="DT21" s="86"/>
      <c r="DU21" s="86"/>
      <c r="DV21" s="86"/>
      <c r="DW21" s="86"/>
      <c r="DX21" s="86">
        <f t="shared" ref="DX21:EB29" ca="1" si="28">IF(DX$14&gt;0,$H21*(DX$14),0)</f>
        <v>16</v>
      </c>
      <c r="DY21" s="86">
        <f t="shared" ca="1" si="28"/>
        <v>12</v>
      </c>
      <c r="DZ21" s="86">
        <f t="shared" ca="1" si="28"/>
        <v>8</v>
      </c>
      <c r="EA21" s="86">
        <f t="shared" ca="1" si="28"/>
        <v>4</v>
      </c>
      <c r="EB21" s="86">
        <f t="shared" ca="1" si="28"/>
        <v>16</v>
      </c>
      <c r="EC21" s="86"/>
      <c r="ED21" s="86"/>
      <c r="EE21" s="86"/>
      <c r="EF21" s="86"/>
      <c r="EG21" s="86"/>
      <c r="EH21" s="86"/>
      <c r="EI21" s="86">
        <f t="shared" ca="1" si="21"/>
        <v>4</v>
      </c>
      <c r="EJ21" s="86">
        <f ca="1">IF(EJ$14&gt;0,$H21*(EJ$14),0)</f>
        <v>16</v>
      </c>
      <c r="EK21" s="86">
        <f ca="1">IF(EK$14&gt;0,$H21*(EK$14),0)</f>
        <v>12</v>
      </c>
      <c r="EL21" s="86"/>
      <c r="EM21" s="86"/>
      <c r="EN21" s="86"/>
      <c r="EO21" s="86">
        <f t="shared" ca="1" si="16"/>
        <v>4</v>
      </c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</row>
    <row r="22" spans="2:162" x14ac:dyDescent="0.35">
      <c r="B22" s="96" t="s">
        <v>562</v>
      </c>
      <c r="C22" s="96" t="s">
        <v>150</v>
      </c>
      <c r="D22" s="18" t="s">
        <v>29</v>
      </c>
      <c r="E22" s="17">
        <v>1</v>
      </c>
      <c r="F22" s="80" t="s">
        <v>141</v>
      </c>
      <c r="G22" s="80">
        <f t="shared" si="17"/>
        <v>4</v>
      </c>
      <c r="H22" s="80">
        <f t="shared" si="18"/>
        <v>4</v>
      </c>
      <c r="I22" s="17" t="s">
        <v>1</v>
      </c>
      <c r="J22" s="17"/>
      <c r="K22" s="17"/>
      <c r="L22" s="52"/>
      <c r="M22" s="104">
        <f t="shared" ca="1" si="10"/>
        <v>16</v>
      </c>
      <c r="N22" s="86">
        <f t="shared" ca="1" si="11"/>
        <v>16</v>
      </c>
      <c r="O22" s="86">
        <f t="shared" ca="1" si="11"/>
        <v>12</v>
      </c>
      <c r="P22" s="86">
        <f t="shared" ca="1" si="11"/>
        <v>8</v>
      </c>
      <c r="Q22" s="86"/>
      <c r="R22" s="86"/>
      <c r="S22" s="86"/>
      <c r="T22" s="86">
        <f t="shared" ca="1" si="19"/>
        <v>8</v>
      </c>
      <c r="U22" s="86"/>
      <c r="V22" s="86"/>
      <c r="W22" s="86"/>
      <c r="X22" s="86"/>
      <c r="Y22" s="86"/>
      <c r="Z22" s="86"/>
      <c r="AA22" s="86"/>
      <c r="AB22" s="86"/>
      <c r="AC22" s="86"/>
      <c r="AD22" s="86">
        <f t="shared" ca="1" si="12"/>
        <v>16</v>
      </c>
      <c r="AE22" s="86">
        <f t="shared" ca="1" si="12"/>
        <v>12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>
        <f ca="1">IF(AO$14&gt;0,$H22*(AO$14),0)</f>
        <v>4</v>
      </c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>
        <f ca="1">IF(BD$14&gt;0,$H22*(BD$14),0)</f>
        <v>16</v>
      </c>
      <c r="BE22" s="86">
        <f ca="1">IF(BE$14&gt;0,$H22*(BE$14),0)</f>
        <v>12</v>
      </c>
      <c r="BF22" s="86"/>
      <c r="BG22" s="86">
        <f t="shared" ca="1" si="25"/>
        <v>4</v>
      </c>
      <c r="BH22" s="86">
        <f ca="1">IF(BH$14&gt;0,$H22*(BH$14),0)</f>
        <v>16</v>
      </c>
      <c r="BI22" s="86">
        <f ca="1">IF(BI$14&gt;0,$H22*(BI$14),0)</f>
        <v>12</v>
      </c>
      <c r="BJ22" s="86">
        <f ca="1">IF(BJ$14&gt;0,$H22*(BJ$14),0)</f>
        <v>8</v>
      </c>
      <c r="BK22" s="86">
        <f ca="1">IF(BK$14&gt;0,$H22*(BK$14),0)</f>
        <v>4</v>
      </c>
      <c r="BL22" s="86">
        <f t="shared" ca="1" si="13"/>
        <v>16</v>
      </c>
      <c r="BM22" s="86">
        <f t="shared" ca="1" si="13"/>
        <v>12</v>
      </c>
      <c r="BN22" s="86">
        <f t="shared" ca="1" si="13"/>
        <v>8</v>
      </c>
      <c r="BO22" s="86">
        <f t="shared" ca="1" si="13"/>
        <v>4</v>
      </c>
      <c r="BP22" s="86">
        <f t="shared" ca="1" si="13"/>
        <v>16</v>
      </c>
      <c r="BQ22" s="86">
        <f t="shared" ca="1" si="13"/>
        <v>12</v>
      </c>
      <c r="BR22" s="86"/>
      <c r="BS22" s="86"/>
      <c r="BT22" s="86"/>
      <c r="BU22" s="86"/>
      <c r="BV22" s="86">
        <f t="shared" ca="1" si="26"/>
        <v>8</v>
      </c>
      <c r="BW22" s="86">
        <f t="shared" ca="1" si="26"/>
        <v>4</v>
      </c>
      <c r="BX22" s="86"/>
      <c r="BY22" s="86"/>
      <c r="BZ22" s="86"/>
      <c r="CA22" s="86"/>
      <c r="CB22" s="86"/>
      <c r="CC22" s="86">
        <f t="shared" ca="1" si="14"/>
        <v>12</v>
      </c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>
        <f ca="1">IF(DA$14&gt;0,$H22*(DA$14),0)</f>
        <v>12</v>
      </c>
      <c r="DB22" s="86"/>
      <c r="DC22" s="86"/>
      <c r="DD22" s="86"/>
      <c r="DE22" s="86"/>
      <c r="DF22" s="86"/>
      <c r="DG22" s="86">
        <f ca="1">IF(DG$14&gt;0,$H22*(DG$14),0)</f>
        <v>4</v>
      </c>
      <c r="DH22" s="86">
        <f ca="1">IF(DH$14&gt;0,$H22*(DH$14),0)</f>
        <v>16</v>
      </c>
      <c r="DI22" s="86"/>
      <c r="DJ22" s="86"/>
      <c r="DK22" s="86">
        <f t="shared" ca="1" si="27"/>
        <v>4</v>
      </c>
      <c r="DL22" s="86">
        <f t="shared" ca="1" si="27"/>
        <v>16</v>
      </c>
      <c r="DM22" s="86">
        <f t="shared" ca="1" si="27"/>
        <v>12</v>
      </c>
      <c r="DN22" s="86">
        <f t="shared" ca="1" si="27"/>
        <v>8</v>
      </c>
      <c r="DO22" s="86">
        <f t="shared" ca="1" si="27"/>
        <v>4</v>
      </c>
      <c r="DP22" s="86"/>
      <c r="DQ22" s="86"/>
      <c r="DR22" s="86"/>
      <c r="DS22" s="86"/>
      <c r="DT22" s="86"/>
      <c r="DU22" s="86"/>
      <c r="DV22" s="86"/>
      <c r="DW22" s="86"/>
      <c r="DX22" s="86">
        <f t="shared" ca="1" si="28"/>
        <v>16</v>
      </c>
      <c r="DY22" s="86">
        <f t="shared" ca="1" si="28"/>
        <v>12</v>
      </c>
      <c r="DZ22" s="86">
        <f t="shared" ca="1" si="28"/>
        <v>8</v>
      </c>
      <c r="EA22" s="86">
        <f t="shared" ca="1" si="28"/>
        <v>4</v>
      </c>
      <c r="EB22" s="86">
        <f t="shared" ca="1" si="28"/>
        <v>16</v>
      </c>
      <c r="EC22" s="86">
        <f ca="1">IF(EC$14&gt;0,$H22*(EC$14),0)</f>
        <v>12</v>
      </c>
      <c r="ED22" s="86"/>
      <c r="EE22" s="86"/>
      <c r="EF22" s="86"/>
      <c r="EG22" s="86"/>
      <c r="EH22" s="86">
        <f ca="1">IF(EH$14&gt;0,$H22*(EH$14),0)</f>
        <v>8</v>
      </c>
      <c r="EI22" s="86">
        <f t="shared" ca="1" si="21"/>
        <v>4</v>
      </c>
      <c r="EJ22" s="86">
        <f ca="1">IF(EJ$14&gt;0,$H22*(EJ$14),0)</f>
        <v>16</v>
      </c>
      <c r="EK22" s="86">
        <f ca="1">IF(EK$14&gt;0,$H22*(EK$14),0)</f>
        <v>12</v>
      </c>
      <c r="EL22" s="86"/>
      <c r="EM22" s="86"/>
      <c r="EN22" s="86"/>
      <c r="EO22" s="86">
        <f t="shared" ca="1" si="16"/>
        <v>4</v>
      </c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</row>
    <row r="23" spans="2:162" ht="26.25" x14ac:dyDescent="0.35">
      <c r="B23" s="96" t="s">
        <v>562</v>
      </c>
      <c r="C23" s="96" t="s">
        <v>150</v>
      </c>
      <c r="D23" s="18" t="s">
        <v>217</v>
      </c>
      <c r="E23" s="17">
        <v>1</v>
      </c>
      <c r="F23" s="80" t="s">
        <v>141</v>
      </c>
      <c r="G23" s="80">
        <f t="shared" si="17"/>
        <v>4</v>
      </c>
      <c r="H23" s="80">
        <f t="shared" si="18"/>
        <v>4</v>
      </c>
      <c r="I23" s="51" t="s">
        <v>1</v>
      </c>
      <c r="J23" s="51"/>
      <c r="K23" s="51"/>
      <c r="L23" s="52"/>
      <c r="M23" s="104">
        <f t="shared" ca="1" si="10"/>
        <v>16</v>
      </c>
      <c r="N23" s="86">
        <f t="shared" ca="1" si="11"/>
        <v>16</v>
      </c>
      <c r="O23" s="86">
        <f t="shared" ca="1" si="11"/>
        <v>12</v>
      </c>
      <c r="P23" s="86">
        <f t="shared" ca="1" si="11"/>
        <v>8</v>
      </c>
      <c r="Q23" s="86"/>
      <c r="R23" s="86"/>
      <c r="S23" s="86"/>
      <c r="T23" s="86">
        <f t="shared" ca="1" si="19"/>
        <v>8</v>
      </c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>
        <f t="shared" ca="1" si="25"/>
        <v>4</v>
      </c>
      <c r="BH23" s="86"/>
      <c r="BI23" s="86"/>
      <c r="BJ23" s="86"/>
      <c r="BK23" s="86"/>
      <c r="BL23" s="86">
        <f t="shared" ca="1" si="13"/>
        <v>16</v>
      </c>
      <c r="BM23" s="86">
        <f t="shared" ca="1" si="13"/>
        <v>12</v>
      </c>
      <c r="BN23" s="86">
        <f t="shared" ca="1" si="13"/>
        <v>8</v>
      </c>
      <c r="BO23" s="86">
        <f t="shared" ca="1" si="13"/>
        <v>4</v>
      </c>
      <c r="BP23" s="86">
        <f t="shared" ca="1" si="13"/>
        <v>16</v>
      </c>
      <c r="BQ23" s="86">
        <f t="shared" ca="1" si="13"/>
        <v>12</v>
      </c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>
        <f t="shared" ca="1" si="14"/>
        <v>12</v>
      </c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>
        <f t="shared" ref="DP23:DW30" ca="1" si="29">IF(DP$14&gt;0,$H23*(DP$14),0)</f>
        <v>16</v>
      </c>
      <c r="DQ23" s="86">
        <f t="shared" ca="1" si="29"/>
        <v>12</v>
      </c>
      <c r="DR23" s="86">
        <f t="shared" ca="1" si="29"/>
        <v>8</v>
      </c>
      <c r="DS23" s="86">
        <f t="shared" ca="1" si="29"/>
        <v>4</v>
      </c>
      <c r="DT23" s="86">
        <f t="shared" ca="1" si="29"/>
        <v>16</v>
      </c>
      <c r="DU23" s="86">
        <f t="shared" ca="1" si="29"/>
        <v>12</v>
      </c>
      <c r="DV23" s="86">
        <f t="shared" ca="1" si="29"/>
        <v>8</v>
      </c>
      <c r="DW23" s="86">
        <f t="shared" ca="1" si="29"/>
        <v>4</v>
      </c>
      <c r="DX23" s="86">
        <f t="shared" ca="1" si="28"/>
        <v>16</v>
      </c>
      <c r="DY23" s="86">
        <f t="shared" ca="1" si="28"/>
        <v>12</v>
      </c>
      <c r="DZ23" s="86">
        <f t="shared" ca="1" si="28"/>
        <v>8</v>
      </c>
      <c r="EA23" s="86">
        <f t="shared" ca="1" si="28"/>
        <v>4</v>
      </c>
      <c r="EB23" s="86">
        <f t="shared" ca="1" si="28"/>
        <v>16</v>
      </c>
      <c r="EC23" s="86">
        <f ca="1">IF(EC$14&gt;0,$H23*(EC$14),0)</f>
        <v>12</v>
      </c>
      <c r="ED23" s="86"/>
      <c r="EE23" s="86"/>
      <c r="EF23" s="86"/>
      <c r="EG23" s="86"/>
      <c r="EH23" s="86">
        <f ca="1">IF(EH$14&gt;0,$H23*(EH$14),0)</f>
        <v>8</v>
      </c>
      <c r="EI23" s="86">
        <f t="shared" ca="1" si="21"/>
        <v>4</v>
      </c>
      <c r="EJ23" s="86"/>
      <c r="EK23" s="86"/>
      <c r="EL23" s="86"/>
      <c r="EM23" s="86"/>
      <c r="EN23" s="86"/>
      <c r="EO23" s="86">
        <f t="shared" ca="1" si="16"/>
        <v>4</v>
      </c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</row>
    <row r="24" spans="2:162" ht="26.25" x14ac:dyDescent="0.35">
      <c r="B24" s="96" t="s">
        <v>562</v>
      </c>
      <c r="C24" s="96" t="s">
        <v>151</v>
      </c>
      <c r="D24" s="18" t="s">
        <v>218</v>
      </c>
      <c r="E24" s="17">
        <v>2</v>
      </c>
      <c r="F24" s="80" t="s">
        <v>141</v>
      </c>
      <c r="G24" s="80">
        <f t="shared" si="17"/>
        <v>4</v>
      </c>
      <c r="H24" s="80">
        <f t="shared" si="18"/>
        <v>8</v>
      </c>
      <c r="I24" s="17"/>
      <c r="J24" s="17" t="s">
        <v>1</v>
      </c>
      <c r="K24" s="17" t="s">
        <v>1</v>
      </c>
      <c r="L24" s="52"/>
      <c r="M24" s="104">
        <f t="shared" ca="1" si="10"/>
        <v>32</v>
      </c>
      <c r="N24" s="86">
        <f t="shared" ca="1" si="11"/>
        <v>32</v>
      </c>
      <c r="O24" s="86">
        <f t="shared" ca="1" si="11"/>
        <v>24</v>
      </c>
      <c r="P24" s="86">
        <f t="shared" ca="1" si="11"/>
        <v>16</v>
      </c>
      <c r="Q24" s="86"/>
      <c r="R24" s="86"/>
      <c r="S24" s="86"/>
      <c r="T24" s="86">
        <f t="shared" ca="1" si="19"/>
        <v>16</v>
      </c>
      <c r="U24" s="86"/>
      <c r="V24" s="86"/>
      <c r="W24" s="86"/>
      <c r="X24" s="86"/>
      <c r="Y24" s="86"/>
      <c r="Z24" s="86"/>
      <c r="AA24" s="86"/>
      <c r="AB24" s="86"/>
      <c r="AC24" s="86"/>
      <c r="AD24" s="86">
        <f t="shared" ref="AD24:AE29" ca="1" si="30">IF(AD$14&gt;0,$H24*(AD$14),0)</f>
        <v>32</v>
      </c>
      <c r="AE24" s="86">
        <f t="shared" ca="1" si="30"/>
        <v>24</v>
      </c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>
        <f t="shared" ca="1" si="25"/>
        <v>8</v>
      </c>
      <c r="BH24" s="86">
        <f ca="1">IF(BH$14&gt;0,$H24*(BH$14),0)</f>
        <v>32</v>
      </c>
      <c r="BI24" s="86"/>
      <c r="BJ24" s="86"/>
      <c r="BK24" s="86"/>
      <c r="BL24" s="86">
        <f t="shared" ca="1" si="13"/>
        <v>32</v>
      </c>
      <c r="BM24" s="86">
        <f t="shared" ca="1" si="13"/>
        <v>24</v>
      </c>
      <c r="BN24" s="86">
        <f t="shared" ca="1" si="13"/>
        <v>16</v>
      </c>
      <c r="BO24" s="86">
        <f t="shared" ca="1" si="13"/>
        <v>8</v>
      </c>
      <c r="BP24" s="86">
        <f t="shared" ca="1" si="13"/>
        <v>32</v>
      </c>
      <c r="BQ24" s="86">
        <f t="shared" ca="1" si="13"/>
        <v>24</v>
      </c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>
        <f t="shared" ca="1" si="14"/>
        <v>24</v>
      </c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>
        <f ca="1">IF(DG$14&gt;0,$H24*(DG$14),0)</f>
        <v>8</v>
      </c>
      <c r="DH24" s="86"/>
      <c r="DI24" s="86"/>
      <c r="DJ24" s="86">
        <f t="shared" ref="DJ24:DM25" ca="1" si="31">IF(DJ$14&gt;0,$H24*(DJ$14),0)</f>
        <v>16</v>
      </c>
      <c r="DK24" s="86">
        <f t="shared" ca="1" si="31"/>
        <v>8</v>
      </c>
      <c r="DL24" s="86">
        <f t="shared" ca="1" si="31"/>
        <v>32</v>
      </c>
      <c r="DM24" s="86">
        <f t="shared" ca="1" si="31"/>
        <v>24</v>
      </c>
      <c r="DN24" s="86"/>
      <c r="DO24" s="86"/>
      <c r="DP24" s="86">
        <f t="shared" ca="1" si="29"/>
        <v>32</v>
      </c>
      <c r="DQ24" s="86">
        <f t="shared" ca="1" si="29"/>
        <v>24</v>
      </c>
      <c r="DR24" s="86">
        <f t="shared" ca="1" si="29"/>
        <v>16</v>
      </c>
      <c r="DS24" s="86">
        <f t="shared" ca="1" si="29"/>
        <v>8</v>
      </c>
      <c r="DT24" s="86">
        <f t="shared" ca="1" si="29"/>
        <v>32</v>
      </c>
      <c r="DU24" s="86">
        <f t="shared" ca="1" si="29"/>
        <v>24</v>
      </c>
      <c r="DV24" s="86">
        <f t="shared" ca="1" si="29"/>
        <v>16</v>
      </c>
      <c r="DW24" s="86">
        <f t="shared" ca="1" si="29"/>
        <v>8</v>
      </c>
      <c r="DX24" s="86">
        <f t="shared" ca="1" si="28"/>
        <v>32</v>
      </c>
      <c r="DY24" s="86">
        <f t="shared" ca="1" si="28"/>
        <v>24</v>
      </c>
      <c r="DZ24" s="86">
        <f t="shared" ca="1" si="28"/>
        <v>16</v>
      </c>
      <c r="EA24" s="86">
        <f t="shared" ca="1" si="28"/>
        <v>8</v>
      </c>
      <c r="EB24" s="86">
        <f t="shared" ca="1" si="28"/>
        <v>32</v>
      </c>
      <c r="EC24" s="86"/>
      <c r="ED24" s="86"/>
      <c r="EE24" s="86"/>
      <c r="EF24" s="86"/>
      <c r="EG24" s="86"/>
      <c r="EH24" s="86"/>
      <c r="EI24" s="86">
        <f t="shared" ca="1" si="21"/>
        <v>8</v>
      </c>
      <c r="EJ24" s="86"/>
      <c r="EK24" s="86">
        <f ca="1">IF(EK$14&gt;0,$H24*(EK$14),0)</f>
        <v>24</v>
      </c>
      <c r="EL24" s="86"/>
      <c r="EM24" s="86"/>
      <c r="EN24" s="86"/>
      <c r="EO24" s="86">
        <f t="shared" ca="1" si="16"/>
        <v>8</v>
      </c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</row>
    <row r="25" spans="2:162" ht="26.25" x14ac:dyDescent="0.35">
      <c r="B25" s="96" t="s">
        <v>562</v>
      </c>
      <c r="C25" s="96" t="s">
        <v>151</v>
      </c>
      <c r="D25" s="18" t="s">
        <v>30</v>
      </c>
      <c r="E25" s="17">
        <v>2</v>
      </c>
      <c r="F25" s="80" t="s">
        <v>141</v>
      </c>
      <c r="G25" s="80">
        <f t="shared" si="17"/>
        <v>4</v>
      </c>
      <c r="H25" s="80">
        <f t="shared" si="18"/>
        <v>8</v>
      </c>
      <c r="I25" s="51" t="s">
        <v>1</v>
      </c>
      <c r="J25" s="51" t="s">
        <v>1</v>
      </c>
      <c r="K25" s="51" t="s">
        <v>1</v>
      </c>
      <c r="L25" s="52"/>
      <c r="M25" s="104">
        <f t="shared" ca="1" si="10"/>
        <v>32</v>
      </c>
      <c r="N25" s="86">
        <f t="shared" ca="1" si="11"/>
        <v>32</v>
      </c>
      <c r="O25" s="86">
        <f t="shared" ca="1" si="11"/>
        <v>24</v>
      </c>
      <c r="P25" s="86">
        <f t="shared" ca="1" si="11"/>
        <v>16</v>
      </c>
      <c r="Q25" s="86"/>
      <c r="R25" s="86">
        <f ca="1">IF(R$14&gt;0,$H25*(R$14),0)</f>
        <v>32</v>
      </c>
      <c r="S25" s="86">
        <f ca="1">IF(S$14&gt;0,$H25*(S$14),0)</f>
        <v>24</v>
      </c>
      <c r="T25" s="86">
        <f t="shared" ca="1" si="19"/>
        <v>16</v>
      </c>
      <c r="U25" s="86"/>
      <c r="V25" s="86"/>
      <c r="W25" s="86"/>
      <c r="X25" s="86"/>
      <c r="Y25" s="86"/>
      <c r="Z25" s="86"/>
      <c r="AA25" s="86"/>
      <c r="AB25" s="86"/>
      <c r="AC25" s="86"/>
      <c r="AD25" s="86">
        <f t="shared" ca="1" si="30"/>
        <v>32</v>
      </c>
      <c r="AE25" s="86">
        <f t="shared" ca="1" si="30"/>
        <v>24</v>
      </c>
      <c r="AF25" s="86"/>
      <c r="AG25" s="86"/>
      <c r="AH25" s="86"/>
      <c r="AI25" s="86"/>
      <c r="AJ25" s="86"/>
      <c r="AK25" s="86"/>
      <c r="AL25" s="86"/>
      <c r="AM25" s="86"/>
      <c r="AN25" s="86"/>
      <c r="AO25" s="86">
        <f ca="1">IF(AO$14&gt;0,$H25*(AO$14),0)</f>
        <v>8</v>
      </c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>
        <f t="shared" ca="1" si="25"/>
        <v>8</v>
      </c>
      <c r="BH25" s="86">
        <f ca="1">IF(BH$14&gt;0,$H25*(BH$14),0)</f>
        <v>32</v>
      </c>
      <c r="BI25" s="86"/>
      <c r="BJ25" s="86"/>
      <c r="BK25" s="86"/>
      <c r="BL25" s="86">
        <f t="shared" ca="1" si="13"/>
        <v>32</v>
      </c>
      <c r="BM25" s="86">
        <f t="shared" ca="1" si="13"/>
        <v>24</v>
      </c>
      <c r="BN25" s="86">
        <f t="shared" ca="1" si="13"/>
        <v>16</v>
      </c>
      <c r="BO25" s="86">
        <f t="shared" ca="1" si="13"/>
        <v>8</v>
      </c>
      <c r="BP25" s="86">
        <f t="shared" ca="1" si="13"/>
        <v>32</v>
      </c>
      <c r="BQ25" s="86">
        <f t="shared" ca="1" si="13"/>
        <v>24</v>
      </c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>
        <f t="shared" ca="1" si="14"/>
        <v>24</v>
      </c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>
        <f ca="1">IF(DG$14&gt;0,$H25*(DG$14),0)</f>
        <v>8</v>
      </c>
      <c r="DH25" s="86"/>
      <c r="DI25" s="86"/>
      <c r="DJ25" s="86">
        <f t="shared" ca="1" si="31"/>
        <v>16</v>
      </c>
      <c r="DK25" s="86">
        <f t="shared" ca="1" si="31"/>
        <v>8</v>
      </c>
      <c r="DL25" s="86">
        <f t="shared" ca="1" si="31"/>
        <v>32</v>
      </c>
      <c r="DM25" s="86">
        <f t="shared" ca="1" si="31"/>
        <v>24</v>
      </c>
      <c r="DN25" s="86"/>
      <c r="DO25" s="86"/>
      <c r="DP25" s="86">
        <f t="shared" ca="1" si="29"/>
        <v>32</v>
      </c>
      <c r="DQ25" s="86">
        <f t="shared" ca="1" si="29"/>
        <v>24</v>
      </c>
      <c r="DR25" s="86">
        <f t="shared" ca="1" si="29"/>
        <v>16</v>
      </c>
      <c r="DS25" s="86">
        <f t="shared" ca="1" si="29"/>
        <v>8</v>
      </c>
      <c r="DT25" s="86">
        <f t="shared" ca="1" si="29"/>
        <v>32</v>
      </c>
      <c r="DU25" s="86">
        <f t="shared" ca="1" si="29"/>
        <v>24</v>
      </c>
      <c r="DV25" s="86">
        <f t="shared" ca="1" si="29"/>
        <v>16</v>
      </c>
      <c r="DW25" s="86">
        <f t="shared" ca="1" si="29"/>
        <v>8</v>
      </c>
      <c r="DX25" s="86">
        <f t="shared" ca="1" si="28"/>
        <v>32</v>
      </c>
      <c r="DY25" s="86">
        <f t="shared" ca="1" si="28"/>
        <v>24</v>
      </c>
      <c r="DZ25" s="86">
        <f t="shared" ca="1" si="28"/>
        <v>16</v>
      </c>
      <c r="EA25" s="86">
        <f t="shared" ca="1" si="28"/>
        <v>8</v>
      </c>
      <c r="EB25" s="86">
        <f t="shared" ca="1" si="28"/>
        <v>32</v>
      </c>
      <c r="EC25" s="86">
        <f ca="1">IF(EC$14&gt;0,$H25*(EC$14),0)</f>
        <v>24</v>
      </c>
      <c r="ED25" s="86"/>
      <c r="EE25" s="86"/>
      <c r="EF25" s="86"/>
      <c r="EG25" s="86"/>
      <c r="EH25" s="86">
        <f ca="1">IF(EH$14&gt;0,$H25*(EH$14),0)</f>
        <v>16</v>
      </c>
      <c r="EI25" s="86">
        <f t="shared" ca="1" si="21"/>
        <v>8</v>
      </c>
      <c r="EJ25" s="86"/>
      <c r="EK25" s="86">
        <f ca="1">IF(EK$14&gt;0,$H25*(EK$14),0)</f>
        <v>24</v>
      </c>
      <c r="EL25" s="86"/>
      <c r="EM25" s="86"/>
      <c r="EN25" s="86"/>
      <c r="EO25" s="86">
        <f t="shared" ca="1" si="16"/>
        <v>8</v>
      </c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</row>
    <row r="26" spans="2:162" ht="26.25" x14ac:dyDescent="0.35">
      <c r="B26" s="96" t="s">
        <v>562</v>
      </c>
      <c r="C26" s="96" t="s">
        <v>151</v>
      </c>
      <c r="D26" s="18" t="s">
        <v>219</v>
      </c>
      <c r="E26" s="17">
        <v>2</v>
      </c>
      <c r="F26" s="80" t="s">
        <v>142</v>
      </c>
      <c r="G26" s="80">
        <f t="shared" si="17"/>
        <v>4</v>
      </c>
      <c r="H26" s="80">
        <f t="shared" si="18"/>
        <v>8</v>
      </c>
      <c r="I26" s="17"/>
      <c r="J26" s="17" t="s">
        <v>1</v>
      </c>
      <c r="K26" s="17" t="s">
        <v>1</v>
      </c>
      <c r="L26" s="52"/>
      <c r="M26" s="104">
        <f t="shared" ca="1" si="10"/>
        <v>32</v>
      </c>
      <c r="N26" s="86">
        <f t="shared" ca="1" si="11"/>
        <v>32</v>
      </c>
      <c r="O26" s="86">
        <f t="shared" ca="1" si="11"/>
        <v>24</v>
      </c>
      <c r="P26" s="86">
        <f t="shared" ca="1" si="11"/>
        <v>16</v>
      </c>
      <c r="Q26" s="86"/>
      <c r="R26" s="86"/>
      <c r="S26" s="86">
        <f ca="1">IF(S$14&gt;0,$H26*(S$14),0)</f>
        <v>24</v>
      </c>
      <c r="T26" s="86">
        <f t="shared" ca="1" si="19"/>
        <v>16</v>
      </c>
      <c r="U26" s="86">
        <f ca="1">IF(U$14&gt;0,$H26*(U$14),0)</f>
        <v>8</v>
      </c>
      <c r="V26" s="86"/>
      <c r="W26" s="86"/>
      <c r="X26" s="86"/>
      <c r="Y26" s="86"/>
      <c r="Z26" s="86"/>
      <c r="AA26" s="86"/>
      <c r="AB26" s="86"/>
      <c r="AC26" s="86"/>
      <c r="AD26" s="86">
        <f t="shared" ca="1" si="30"/>
        <v>32</v>
      </c>
      <c r="AE26" s="86">
        <f t="shared" ca="1" si="30"/>
        <v>24</v>
      </c>
      <c r="AF26" s="86">
        <f ca="1">IF(AF$14&gt;0,$H26*(AF$14),0)</f>
        <v>16</v>
      </c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>
        <f ca="1">IF(BE$14&gt;0,$H26*(BE$14),0)</f>
        <v>24</v>
      </c>
      <c r="BF26" s="86"/>
      <c r="BG26" s="86"/>
      <c r="BH26" s="86"/>
      <c r="BI26" s="86"/>
      <c r="BJ26" s="86"/>
      <c r="BK26" s="86">
        <f ca="1">IF(BK$14&gt;0,$H26*(BK$14),0)</f>
        <v>8</v>
      </c>
      <c r="BL26" s="86">
        <f t="shared" ca="1" si="13"/>
        <v>32</v>
      </c>
      <c r="BM26" s="86">
        <f t="shared" ca="1" si="13"/>
        <v>24</v>
      </c>
      <c r="BN26" s="86">
        <f t="shared" ca="1" si="13"/>
        <v>16</v>
      </c>
      <c r="BO26" s="86">
        <f t="shared" ca="1" si="13"/>
        <v>8</v>
      </c>
      <c r="BP26" s="86">
        <f t="shared" ca="1" si="13"/>
        <v>32</v>
      </c>
      <c r="BQ26" s="86">
        <f t="shared" ca="1" si="13"/>
        <v>24</v>
      </c>
      <c r="BR26" s="86"/>
      <c r="BS26" s="86"/>
      <c r="BT26" s="86"/>
      <c r="BU26" s="86">
        <f ca="1">IF(BU$14&gt;0,$H26*(BU$14),0)</f>
        <v>24</v>
      </c>
      <c r="BV26" s="86">
        <f ca="1">IF(BV$14&gt;0,$H26*(BV$14),0)</f>
        <v>16</v>
      </c>
      <c r="BW26" s="86">
        <f ca="1">IF(BW$14&gt;0,$H26*(BW$14),0)</f>
        <v>8</v>
      </c>
      <c r="BX26" s="86"/>
      <c r="BY26" s="86"/>
      <c r="BZ26" s="86"/>
      <c r="CA26" s="86"/>
      <c r="CB26" s="86"/>
      <c r="CC26" s="86"/>
      <c r="CD26" s="86">
        <f t="shared" ref="CD26:CI27" ca="1" si="32">IF(CD$14&gt;0,$H26*(CD$14),0)</f>
        <v>16</v>
      </c>
      <c r="CE26" s="86">
        <f t="shared" ca="1" si="32"/>
        <v>8</v>
      </c>
      <c r="CF26" s="86">
        <f t="shared" ca="1" si="32"/>
        <v>32</v>
      </c>
      <c r="CG26" s="86">
        <f t="shared" ca="1" si="32"/>
        <v>24</v>
      </c>
      <c r="CH26" s="86">
        <f t="shared" ca="1" si="32"/>
        <v>16</v>
      </c>
      <c r="CI26" s="86">
        <f t="shared" ca="1" si="32"/>
        <v>8</v>
      </c>
      <c r="CJ26" s="86"/>
      <c r="CK26" s="86"/>
      <c r="CL26" s="86"/>
      <c r="CM26" s="86"/>
      <c r="CN26" s="86">
        <f ca="1">IF(CN$14&gt;0,$H26*(CN$14),0)</f>
        <v>32</v>
      </c>
      <c r="CO26" s="86">
        <f ca="1">IF(CO$14&gt;0,$H26*(CO$14),0)</f>
        <v>24</v>
      </c>
      <c r="CP26" s="86">
        <f ca="1">IF(CP$14&gt;0,$H26*(CP$14),0)</f>
        <v>16</v>
      </c>
      <c r="CQ26" s="86">
        <f ca="1">IF(CQ$14&gt;0,$H26*(CQ$14),0)</f>
        <v>8</v>
      </c>
      <c r="CR26" s="86"/>
      <c r="CS26" s="86"/>
      <c r="CT26" s="86"/>
      <c r="CU26" s="86"/>
      <c r="CV26" s="86"/>
      <c r="CW26" s="86"/>
      <c r="CX26" s="86">
        <f ca="1">IF(CX$14&gt;0,$H26*(CX$14),0)</f>
        <v>16</v>
      </c>
      <c r="CY26" s="86">
        <f ca="1">IF(CY$14&gt;0,$H26*(CY$14),0)</f>
        <v>8</v>
      </c>
      <c r="CZ26" s="86"/>
      <c r="DA26" s="86"/>
      <c r="DB26" s="86"/>
      <c r="DC26" s="86"/>
      <c r="DD26" s="86"/>
      <c r="DE26" s="86"/>
      <c r="DF26" s="86"/>
      <c r="DG26" s="86"/>
      <c r="DH26" s="86">
        <f ca="1">IF(DH$14&gt;0,$H26*(DH$14),0)</f>
        <v>32</v>
      </c>
      <c r="DI26" s="86"/>
      <c r="DJ26" s="86"/>
      <c r="DK26" s="86"/>
      <c r="DL26" s="86"/>
      <c r="DM26" s="86"/>
      <c r="DN26" s="86">
        <f ca="1">IF(DN$14&gt;0,$H26*(DN$14),0)</f>
        <v>16</v>
      </c>
      <c r="DO26" s="86">
        <f ca="1">IF(DO$14&gt;0,$H26*(DO$14),0)</f>
        <v>8</v>
      </c>
      <c r="DP26" s="86">
        <f t="shared" ca="1" si="29"/>
        <v>32</v>
      </c>
      <c r="DQ26" s="86">
        <f t="shared" ca="1" si="29"/>
        <v>24</v>
      </c>
      <c r="DR26" s="86">
        <f t="shared" ca="1" si="29"/>
        <v>16</v>
      </c>
      <c r="DS26" s="86">
        <f t="shared" ca="1" si="29"/>
        <v>8</v>
      </c>
      <c r="DT26" s="86">
        <f t="shared" ca="1" si="29"/>
        <v>32</v>
      </c>
      <c r="DU26" s="86">
        <f t="shared" ca="1" si="29"/>
        <v>24</v>
      </c>
      <c r="DV26" s="86">
        <f t="shared" ca="1" si="29"/>
        <v>16</v>
      </c>
      <c r="DW26" s="86">
        <f t="shared" ca="1" si="29"/>
        <v>8</v>
      </c>
      <c r="DX26" s="86">
        <f t="shared" ca="1" si="28"/>
        <v>32</v>
      </c>
      <c r="DY26" s="86">
        <f t="shared" ca="1" si="28"/>
        <v>24</v>
      </c>
      <c r="DZ26" s="86">
        <f t="shared" ca="1" si="28"/>
        <v>16</v>
      </c>
      <c r="EA26" s="86">
        <f t="shared" ca="1" si="28"/>
        <v>8</v>
      </c>
      <c r="EB26" s="86">
        <f t="shared" ca="1" si="28"/>
        <v>32</v>
      </c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>
        <f t="shared" ca="1" si="16"/>
        <v>8</v>
      </c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</row>
    <row r="27" spans="2:162" ht="26.25" x14ac:dyDescent="0.35">
      <c r="B27" s="96" t="s">
        <v>562</v>
      </c>
      <c r="C27" s="96" t="s">
        <v>151</v>
      </c>
      <c r="D27" s="18" t="s">
        <v>31</v>
      </c>
      <c r="E27" s="17">
        <v>2</v>
      </c>
      <c r="F27" s="80" t="s">
        <v>140</v>
      </c>
      <c r="G27" s="80">
        <f t="shared" si="17"/>
        <v>4</v>
      </c>
      <c r="H27" s="80">
        <f t="shared" si="18"/>
        <v>8</v>
      </c>
      <c r="I27" s="17" t="s">
        <v>1</v>
      </c>
      <c r="J27" s="17" t="s">
        <v>1</v>
      </c>
      <c r="K27" s="17" t="s">
        <v>1</v>
      </c>
      <c r="L27" s="52"/>
      <c r="M27" s="104">
        <f t="shared" ca="1" si="10"/>
        <v>32</v>
      </c>
      <c r="N27" s="86">
        <f t="shared" ca="1" si="11"/>
        <v>32</v>
      </c>
      <c r="O27" s="86">
        <f t="shared" ca="1" si="11"/>
        <v>24</v>
      </c>
      <c r="P27" s="86">
        <f t="shared" ca="1" si="11"/>
        <v>16</v>
      </c>
      <c r="Q27" s="86"/>
      <c r="R27" s="86"/>
      <c r="S27" s="86"/>
      <c r="T27" s="86">
        <f t="shared" ca="1" si="19"/>
        <v>16</v>
      </c>
      <c r="U27" s="86">
        <f ca="1">IF(U$14&gt;0,$H27*(U$14),0)</f>
        <v>8</v>
      </c>
      <c r="V27" s="86"/>
      <c r="W27" s="86"/>
      <c r="X27" s="86"/>
      <c r="Y27" s="86"/>
      <c r="Z27" s="86"/>
      <c r="AA27" s="86"/>
      <c r="AB27" s="86"/>
      <c r="AC27" s="86"/>
      <c r="AD27" s="86">
        <f t="shared" ca="1" si="30"/>
        <v>32</v>
      </c>
      <c r="AE27" s="86">
        <f t="shared" ca="1" si="30"/>
        <v>24</v>
      </c>
      <c r="AF27" s="86">
        <f ca="1">IF(AF$14&gt;0,$H27*(AF$14),0)</f>
        <v>16</v>
      </c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>
        <f ca="1">IF(BB$14&gt;0,$H27*(BB$14),0)</f>
        <v>16</v>
      </c>
      <c r="BC27" s="86">
        <f ca="1">IF(BC$14&gt;0,$H27*(BC$14),0)</f>
        <v>8</v>
      </c>
      <c r="BD27" s="86"/>
      <c r="BE27" s="86"/>
      <c r="BF27" s="86"/>
      <c r="BG27" s="86">
        <f ca="1">IF(BG$14&gt;0,$H27*(BG$14),0)</f>
        <v>8</v>
      </c>
      <c r="BH27" s="86"/>
      <c r="BI27" s="86"/>
      <c r="BJ27" s="86"/>
      <c r="BK27" s="86"/>
      <c r="BL27" s="86">
        <f ca="1">IF(BL$14&gt;0,$H27*(BL$14),0)</f>
        <v>32</v>
      </c>
      <c r="BM27" s="86"/>
      <c r="BN27" s="86">
        <f ca="1">IF(BN$14&gt;0,$H27*(BN$14),0)</f>
        <v>16</v>
      </c>
      <c r="BO27" s="86">
        <f ca="1">IF(BO$14&gt;0,$H27*(BO$14),0)</f>
        <v>8</v>
      </c>
      <c r="BP27" s="86"/>
      <c r="BQ27" s="86">
        <f ca="1">IF(BQ$14&gt;0,$H27*(BQ$14),0)</f>
        <v>24</v>
      </c>
      <c r="BR27" s="86"/>
      <c r="BS27" s="86"/>
      <c r="BT27" s="86"/>
      <c r="BU27" s="86">
        <f t="shared" ref="BU27:BV30" ca="1" si="33">IF(BU$14&gt;0,$H27*(BU$14),0)</f>
        <v>24</v>
      </c>
      <c r="BV27" s="86">
        <f t="shared" ca="1" si="33"/>
        <v>16</v>
      </c>
      <c r="BW27" s="86"/>
      <c r="BX27" s="86"/>
      <c r="BY27" s="86"/>
      <c r="BZ27" s="86"/>
      <c r="CA27" s="86"/>
      <c r="CB27" s="86"/>
      <c r="CC27" s="86"/>
      <c r="CD27" s="86">
        <f t="shared" ca="1" si="32"/>
        <v>16</v>
      </c>
      <c r="CE27" s="86">
        <f t="shared" ca="1" si="32"/>
        <v>8</v>
      </c>
      <c r="CF27" s="86">
        <f t="shared" ca="1" si="32"/>
        <v>32</v>
      </c>
      <c r="CG27" s="86">
        <f t="shared" ca="1" si="32"/>
        <v>24</v>
      </c>
      <c r="CH27" s="86">
        <f t="shared" ca="1" si="32"/>
        <v>16</v>
      </c>
      <c r="CI27" s="86">
        <f t="shared" ca="1" si="32"/>
        <v>8</v>
      </c>
      <c r="CJ27" s="86">
        <f ca="1">IF(CJ$14&gt;0,$H27*(CJ$14),0)</f>
        <v>32</v>
      </c>
      <c r="CK27" s="86">
        <f ca="1">IF(CK$14&gt;0,$H27*(CK$14),0)</f>
        <v>24</v>
      </c>
      <c r="CL27" s="86">
        <f ca="1">IF(CL$14&gt;0,$H27*(CL$14),0)</f>
        <v>16</v>
      </c>
      <c r="CM27" s="86"/>
      <c r="CN27" s="86">
        <f ca="1">IF(CN$14&gt;0,$H27*(CN$14),0)</f>
        <v>32</v>
      </c>
      <c r="CO27" s="86">
        <f ca="1">IF(CO$14&gt;0,$H27*(CO$14),0)</f>
        <v>24</v>
      </c>
      <c r="CP27" s="86"/>
      <c r="CQ27" s="86"/>
      <c r="CR27" s="86">
        <f ca="1">IF(CR$14&gt;0,$H27*(CR$14),0)</f>
        <v>32</v>
      </c>
      <c r="CS27" s="86">
        <f ca="1">IF(CS$14&gt;0,$H27*(CS$14),0)</f>
        <v>24</v>
      </c>
      <c r="CT27" s="86">
        <f ca="1">IF(CT$14&gt;0,$H27*(CT$14),0)</f>
        <v>16</v>
      </c>
      <c r="CU27" s="86"/>
      <c r="CV27" s="86">
        <f ca="1">IF(CV$14&gt;0,$H27*(CV$14),0)</f>
        <v>32</v>
      </c>
      <c r="CW27" s="86"/>
      <c r="CX27" s="86">
        <f ca="1">IF(CX$14&gt;0,$H27*(CX$14),0)</f>
        <v>16</v>
      </c>
      <c r="CY27" s="86">
        <f ca="1">IF(CY$14&gt;0,$H27*(CY$14),0)</f>
        <v>8</v>
      </c>
      <c r="CZ27" s="86"/>
      <c r="DA27" s="86"/>
      <c r="DB27" s="86"/>
      <c r="DC27" s="86"/>
      <c r="DD27" s="86"/>
      <c r="DE27" s="86"/>
      <c r="DF27" s="86"/>
      <c r="DG27" s="86"/>
      <c r="DH27" s="86">
        <f ca="1">IF(DH$14&gt;0,$H27*(DH$14),0)</f>
        <v>32</v>
      </c>
      <c r="DI27" s="86"/>
      <c r="DJ27" s="86"/>
      <c r="DK27" s="86"/>
      <c r="DL27" s="86"/>
      <c r="DM27" s="86"/>
      <c r="DN27" s="86">
        <f ca="1">IF(DN$14&gt;0,$H27*(DN$14),0)</f>
        <v>16</v>
      </c>
      <c r="DO27" s="86">
        <f ca="1">IF(DO$14&gt;0,$H27*(DO$14),0)</f>
        <v>8</v>
      </c>
      <c r="DP27" s="86">
        <f t="shared" ca="1" si="29"/>
        <v>32</v>
      </c>
      <c r="DQ27" s="86">
        <f t="shared" ca="1" si="29"/>
        <v>24</v>
      </c>
      <c r="DR27" s="86">
        <f t="shared" ca="1" si="29"/>
        <v>16</v>
      </c>
      <c r="DS27" s="86">
        <f t="shared" ca="1" si="29"/>
        <v>8</v>
      </c>
      <c r="DT27" s="86">
        <f t="shared" ca="1" si="29"/>
        <v>32</v>
      </c>
      <c r="DU27" s="86">
        <f t="shared" ca="1" si="29"/>
        <v>24</v>
      </c>
      <c r="DV27" s="86">
        <f t="shared" ca="1" si="29"/>
        <v>16</v>
      </c>
      <c r="DW27" s="86">
        <f t="shared" ca="1" si="29"/>
        <v>8</v>
      </c>
      <c r="DX27" s="86">
        <f t="shared" ca="1" si="28"/>
        <v>32</v>
      </c>
      <c r="DY27" s="86">
        <f t="shared" ca="1" si="28"/>
        <v>24</v>
      </c>
      <c r="DZ27" s="86">
        <f t="shared" ca="1" si="28"/>
        <v>16</v>
      </c>
      <c r="EA27" s="86">
        <f t="shared" ca="1" si="28"/>
        <v>8</v>
      </c>
      <c r="EB27" s="86">
        <f t="shared" ca="1" si="28"/>
        <v>32</v>
      </c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>
        <f t="shared" ca="1" si="16"/>
        <v>8</v>
      </c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</row>
    <row r="28" spans="2:162" ht="39.4" x14ac:dyDescent="0.35">
      <c r="B28" s="96" t="s">
        <v>562</v>
      </c>
      <c r="C28" s="96" t="s">
        <v>151</v>
      </c>
      <c r="D28" s="18" t="s">
        <v>220</v>
      </c>
      <c r="E28" s="17">
        <v>2</v>
      </c>
      <c r="F28" s="80" t="s">
        <v>141</v>
      </c>
      <c r="G28" s="80">
        <f t="shared" si="17"/>
        <v>4</v>
      </c>
      <c r="H28" s="80">
        <f t="shared" si="18"/>
        <v>8</v>
      </c>
      <c r="I28" s="17"/>
      <c r="J28" s="17" t="s">
        <v>1</v>
      </c>
      <c r="K28" s="17" t="s">
        <v>1</v>
      </c>
      <c r="L28" s="52"/>
      <c r="M28" s="104">
        <f t="shared" ca="1" si="10"/>
        <v>32</v>
      </c>
      <c r="N28" s="86">
        <f t="shared" ca="1" si="11"/>
        <v>32</v>
      </c>
      <c r="O28" s="86">
        <f t="shared" ca="1" si="11"/>
        <v>24</v>
      </c>
      <c r="P28" s="86">
        <f t="shared" ca="1" si="11"/>
        <v>16</v>
      </c>
      <c r="Q28" s="86"/>
      <c r="R28" s="86"/>
      <c r="S28" s="86"/>
      <c r="T28" s="86">
        <f t="shared" ca="1" si="19"/>
        <v>16</v>
      </c>
      <c r="U28" s="86"/>
      <c r="V28" s="86"/>
      <c r="W28" s="86">
        <f ca="1">IF(W$14&gt;0,$H28*(W$14),0)</f>
        <v>24</v>
      </c>
      <c r="X28" s="86"/>
      <c r="Y28" s="86"/>
      <c r="Z28" s="86"/>
      <c r="AA28" s="86"/>
      <c r="AB28" s="86"/>
      <c r="AC28" s="86"/>
      <c r="AD28" s="86">
        <f t="shared" ca="1" si="30"/>
        <v>32</v>
      </c>
      <c r="AE28" s="86">
        <f t="shared" ca="1" si="30"/>
        <v>24</v>
      </c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>
        <f ca="1">IF(BF$14&gt;0,$H28*(BF$14),0)</f>
        <v>16</v>
      </c>
      <c r="BG28" s="86">
        <f ca="1">IF(BG$14&gt;0,$H28*(BG$14),0)</f>
        <v>8</v>
      </c>
      <c r="BH28" s="86">
        <f ca="1">IF(BH$14&gt;0,$H28*(BH$14),0)</f>
        <v>32</v>
      </c>
      <c r="BI28" s="86">
        <f ca="1">IF(BI$14&gt;0,$H28*(BI$14),0)</f>
        <v>24</v>
      </c>
      <c r="BJ28" s="86">
        <f ca="1">IF(BJ$14&gt;0,$H28*(BJ$14),0)</f>
        <v>16</v>
      </c>
      <c r="BK28" s="86"/>
      <c r="BL28" s="86">
        <f ca="1">IF(BL$14&gt;0,$H28*(BL$14),0)</f>
        <v>32</v>
      </c>
      <c r="BM28" s="86">
        <f ca="1">IF(BM$14&gt;0,$H28*(BM$14),0)</f>
        <v>24</v>
      </c>
      <c r="BN28" s="86">
        <f ca="1">IF(BN$14&gt;0,$H28*(BN$14),0)</f>
        <v>16</v>
      </c>
      <c r="BO28" s="86">
        <f ca="1">IF(BO$14&gt;0,$H28*(BO$14),0)</f>
        <v>8</v>
      </c>
      <c r="BP28" s="86">
        <f ca="1">IF(BP$14&gt;0,$H28*(BP$14),0)</f>
        <v>32</v>
      </c>
      <c r="BQ28" s="86">
        <f ca="1">IF(BQ$14&gt;0,$H28*(BQ$14),0)</f>
        <v>24</v>
      </c>
      <c r="BR28" s="86"/>
      <c r="BS28" s="86"/>
      <c r="BT28" s="86"/>
      <c r="BU28" s="86">
        <f t="shared" ca="1" si="33"/>
        <v>24</v>
      </c>
      <c r="BV28" s="86">
        <f t="shared" ca="1" si="33"/>
        <v>16</v>
      </c>
      <c r="BW28" s="86"/>
      <c r="BX28" s="86"/>
      <c r="BY28" s="86"/>
      <c r="BZ28" s="86"/>
      <c r="CA28" s="86"/>
      <c r="CB28" s="86"/>
      <c r="CC28" s="86">
        <f ca="1">IF(CC$14&gt;0,$H28*(CC$14),0)</f>
        <v>24</v>
      </c>
      <c r="CD28" s="86"/>
      <c r="CE28" s="86"/>
      <c r="CF28" s="86"/>
      <c r="CG28" s="86">
        <f ca="1">IF(CG$14&gt;0,$H28*(CG$14),0)</f>
        <v>24</v>
      </c>
      <c r="CH28" s="86"/>
      <c r="CI28" s="86"/>
      <c r="CJ28" s="86"/>
      <c r="CK28" s="86"/>
      <c r="CL28" s="86"/>
      <c r="CM28" s="86"/>
      <c r="CN28" s="86">
        <f ca="1">IF(CN$14&gt;0,$H28*(CN$14),0)</f>
        <v>32</v>
      </c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>
        <f ca="1">IF(DG$14&gt;0,$H28*(DG$14),0)</f>
        <v>8</v>
      </c>
      <c r="DH28" s="86"/>
      <c r="DI28" s="86"/>
      <c r="DJ28" s="86">
        <f t="shared" ref="DJ28:DM30" ca="1" si="34">IF(DJ$14&gt;0,$H28*(DJ$14),0)</f>
        <v>16</v>
      </c>
      <c r="DK28" s="86">
        <f t="shared" ca="1" si="34"/>
        <v>8</v>
      </c>
      <c r="DL28" s="86">
        <f t="shared" ca="1" si="34"/>
        <v>32</v>
      </c>
      <c r="DM28" s="86">
        <f t="shared" ca="1" si="34"/>
        <v>24</v>
      </c>
      <c r="DN28" s="86"/>
      <c r="DO28" s="86"/>
      <c r="DP28" s="86">
        <f t="shared" ca="1" si="29"/>
        <v>32</v>
      </c>
      <c r="DQ28" s="86">
        <f t="shared" ca="1" si="29"/>
        <v>24</v>
      </c>
      <c r="DR28" s="86">
        <f t="shared" ca="1" si="29"/>
        <v>16</v>
      </c>
      <c r="DS28" s="86">
        <f t="shared" ca="1" si="29"/>
        <v>8</v>
      </c>
      <c r="DT28" s="86">
        <f t="shared" ca="1" si="29"/>
        <v>32</v>
      </c>
      <c r="DU28" s="86">
        <f t="shared" ca="1" si="29"/>
        <v>24</v>
      </c>
      <c r="DV28" s="86">
        <f t="shared" ca="1" si="29"/>
        <v>16</v>
      </c>
      <c r="DW28" s="86">
        <f t="shared" ca="1" si="29"/>
        <v>8</v>
      </c>
      <c r="DX28" s="86">
        <f t="shared" ca="1" si="28"/>
        <v>32</v>
      </c>
      <c r="DY28" s="86">
        <f t="shared" ca="1" si="28"/>
        <v>24</v>
      </c>
      <c r="DZ28" s="86">
        <f t="shared" ca="1" si="28"/>
        <v>16</v>
      </c>
      <c r="EA28" s="86">
        <f t="shared" ca="1" si="28"/>
        <v>8</v>
      </c>
      <c r="EB28" s="86">
        <f t="shared" ca="1" si="28"/>
        <v>32</v>
      </c>
      <c r="EC28" s="86"/>
      <c r="ED28" s="86"/>
      <c r="EE28" s="86"/>
      <c r="EF28" s="86"/>
      <c r="EG28" s="86"/>
      <c r="EH28" s="86"/>
      <c r="EI28" s="86">
        <f ca="1">IF(EI$14&gt;0,$H28*(EI$14),0)</f>
        <v>8</v>
      </c>
      <c r="EJ28" s="86"/>
      <c r="EK28" s="86">
        <f ca="1">IF(EK$14&gt;0,$H28*(EK$14),0)</f>
        <v>24</v>
      </c>
      <c r="EL28" s="86"/>
      <c r="EM28" s="86"/>
      <c r="EN28" s="86"/>
      <c r="EO28" s="86">
        <f t="shared" ca="1" si="16"/>
        <v>8</v>
      </c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</row>
    <row r="29" spans="2:162" ht="26.25" x14ac:dyDescent="0.35">
      <c r="B29" s="96" t="s">
        <v>562</v>
      </c>
      <c r="C29" s="96" t="s">
        <v>151</v>
      </c>
      <c r="D29" s="18" t="s">
        <v>221</v>
      </c>
      <c r="E29" s="17">
        <v>2</v>
      </c>
      <c r="F29" s="80" t="s">
        <v>141</v>
      </c>
      <c r="G29" s="80">
        <f t="shared" si="17"/>
        <v>4</v>
      </c>
      <c r="H29" s="80">
        <f t="shared" si="18"/>
        <v>8</v>
      </c>
      <c r="I29" s="17"/>
      <c r="J29" s="17" t="s">
        <v>1</v>
      </c>
      <c r="K29" s="17" t="s">
        <v>1</v>
      </c>
      <c r="L29" s="52"/>
      <c r="M29" s="104">
        <f t="shared" ca="1" si="10"/>
        <v>32</v>
      </c>
      <c r="N29" s="86">
        <f t="shared" ca="1" si="11"/>
        <v>32</v>
      </c>
      <c r="O29" s="86">
        <f t="shared" ca="1" si="11"/>
        <v>24</v>
      </c>
      <c r="P29" s="86">
        <f t="shared" ca="1" si="11"/>
        <v>16</v>
      </c>
      <c r="Q29" s="86"/>
      <c r="R29" s="86"/>
      <c r="S29" s="86">
        <f ca="1">IF(S$14&gt;0,$H29*(S$14),0)</f>
        <v>24</v>
      </c>
      <c r="T29" s="86">
        <f t="shared" ca="1" si="19"/>
        <v>16</v>
      </c>
      <c r="U29" s="86">
        <f ca="1">IF(U$14&gt;0,$H29*(U$14),0)</f>
        <v>8</v>
      </c>
      <c r="V29" s="86"/>
      <c r="W29" s="86"/>
      <c r="X29" s="86">
        <f ca="1">IF(X$14&gt;0,$H29*(X$14),0)</f>
        <v>16</v>
      </c>
      <c r="Y29" s="86">
        <f ca="1">IF(Y$14&gt;0,$H29*(Y$14),0)</f>
        <v>8</v>
      </c>
      <c r="Z29" s="86">
        <f ca="1">IF(Z$14&gt;0,$H29*(Z$14),0)</f>
        <v>32</v>
      </c>
      <c r="AA29" s="86">
        <f ca="1">IF(AA$14&gt;0,$H29*(AA$14),0)</f>
        <v>24</v>
      </c>
      <c r="AB29" s="86">
        <f ca="1">IF(AB$14&gt;0,$H29*(AB$14),0)</f>
        <v>16</v>
      </c>
      <c r="AC29" s="86"/>
      <c r="AD29" s="86">
        <f t="shared" ca="1" si="30"/>
        <v>32</v>
      </c>
      <c r="AE29" s="86">
        <f t="shared" ca="1" si="30"/>
        <v>24</v>
      </c>
      <c r="AF29" s="86">
        <f ca="1">IF(AF$14&gt;0,$H29*(AF$14),0)</f>
        <v>16</v>
      </c>
      <c r="AG29" s="86"/>
      <c r="AH29" s="86"/>
      <c r="AI29" s="86"/>
      <c r="AJ29" s="86"/>
      <c r="AK29" s="86"/>
      <c r="AL29" s="86"/>
      <c r="AM29" s="86"/>
      <c r="AN29" s="86">
        <f ca="1">IF(AN$14&gt;0,$H29*(AN$14),0)</f>
        <v>16</v>
      </c>
      <c r="AO29" s="86">
        <f ca="1">IF(AO$14&gt;0,$H29*(AO$14),0)</f>
        <v>8</v>
      </c>
      <c r="AP29" s="86">
        <f ca="1">IF(AP$14&gt;0,$H29*(AP$14),0)</f>
        <v>32</v>
      </c>
      <c r="AQ29" s="86">
        <f ca="1">IF(AQ$14&gt;0,$H29*(AQ$14),0)</f>
        <v>24</v>
      </c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>
        <f t="shared" ca="1" si="33"/>
        <v>24</v>
      </c>
      <c r="BV29" s="86">
        <f t="shared" ca="1" si="33"/>
        <v>16</v>
      </c>
      <c r="BW29" s="86">
        <f ca="1">IF(BW$14&gt;0,$H29*(BW$14),0)</f>
        <v>8</v>
      </c>
      <c r="BX29" s="86"/>
      <c r="BY29" s="86"/>
      <c r="BZ29" s="86"/>
      <c r="CA29" s="86"/>
      <c r="CB29" s="86"/>
      <c r="CC29" s="86"/>
      <c r="CD29" s="86">
        <f ca="1">IF(CD$14&gt;0,$H29*(CD$14),0)</f>
        <v>16</v>
      </c>
      <c r="CE29" s="86">
        <f ca="1">IF(CE$14&gt;0,$H29*(CE$14),0)</f>
        <v>8</v>
      </c>
      <c r="CF29" s="86">
        <f ca="1">IF(CF$14&gt;0,$H29*(CF$14),0)</f>
        <v>32</v>
      </c>
      <c r="CG29" s="86">
        <f ca="1">IF(CG$14&gt;0,$H29*(CG$14),0)</f>
        <v>24</v>
      </c>
      <c r="CH29" s="86">
        <f t="shared" ref="CH29:CM29" ca="1" si="35">IF(CH$14&gt;0,$H29*(CH$14),0)</f>
        <v>16</v>
      </c>
      <c r="CI29" s="86">
        <f t="shared" ca="1" si="35"/>
        <v>8</v>
      </c>
      <c r="CJ29" s="86">
        <f t="shared" ca="1" si="35"/>
        <v>32</v>
      </c>
      <c r="CK29" s="86">
        <f t="shared" ca="1" si="35"/>
        <v>24</v>
      </c>
      <c r="CL29" s="86">
        <f t="shared" ca="1" si="35"/>
        <v>16</v>
      </c>
      <c r="CM29" s="86">
        <f t="shared" ca="1" si="35"/>
        <v>8</v>
      </c>
      <c r="CN29" s="86">
        <f ca="1">IF(CN$14&gt;0,$H29*(CN$14),0)</f>
        <v>32</v>
      </c>
      <c r="CO29" s="86">
        <f ca="1">IF(CO$14&gt;0,$H29*(CO$14),0)</f>
        <v>24</v>
      </c>
      <c r="CP29" s="86">
        <f ca="1">IF(CP$14&gt;0,$H29*(CP$14),0)</f>
        <v>16</v>
      </c>
      <c r="CQ29" s="86">
        <f ca="1">IF(CQ$14&gt;0,$H29*(CQ$14),0)</f>
        <v>8</v>
      </c>
      <c r="CR29" s="86"/>
      <c r="CS29" s="86">
        <f ca="1">IF(CS$14&gt;0,$H29*(CS$14),0)</f>
        <v>24</v>
      </c>
      <c r="CT29" s="86">
        <f ca="1">IF(CT$14&gt;0,$H29*(CT$14),0)</f>
        <v>16</v>
      </c>
      <c r="CU29" s="86"/>
      <c r="CV29" s="86"/>
      <c r="CW29" s="86"/>
      <c r="CX29" s="86"/>
      <c r="CY29" s="86"/>
      <c r="CZ29" s="86"/>
      <c r="DA29" s="86">
        <f ca="1">IF(DA$14&gt;0,$H29*(DA$14),0)</f>
        <v>24</v>
      </c>
      <c r="DB29" s="86">
        <f ca="1">IF(DB$14&gt;0,$H29*(DB$14),0)</f>
        <v>16</v>
      </c>
      <c r="DC29" s="86">
        <f ca="1">IF(DC$14&gt;0,$H29*(DC$14),0)</f>
        <v>8</v>
      </c>
      <c r="DD29" s="86">
        <f ca="1">IF(DD$14&gt;0,$H29*(DD$14),0)</f>
        <v>32</v>
      </c>
      <c r="DE29" s="86"/>
      <c r="DF29" s="86">
        <f ca="1">IF(DF$14&gt;0,$H29*(DF$14),0)</f>
        <v>16</v>
      </c>
      <c r="DG29" s="86"/>
      <c r="DH29" s="86">
        <f ca="1">IF(DH$14&gt;0,$H29*(DH$14),0)</f>
        <v>32</v>
      </c>
      <c r="DI29" s="86"/>
      <c r="DJ29" s="86">
        <f t="shared" ca="1" si="34"/>
        <v>16</v>
      </c>
      <c r="DK29" s="86">
        <f t="shared" ca="1" si="34"/>
        <v>8</v>
      </c>
      <c r="DL29" s="86">
        <f t="shared" ca="1" si="34"/>
        <v>32</v>
      </c>
      <c r="DM29" s="86">
        <f t="shared" ca="1" si="34"/>
        <v>24</v>
      </c>
      <c r="DN29" s="86">
        <f ca="1">IF(DN$14&gt;0,$H29*(DN$14),0)</f>
        <v>16</v>
      </c>
      <c r="DO29" s="86">
        <f ca="1">IF(DO$14&gt;0,$H29*(DO$14),0)</f>
        <v>8</v>
      </c>
      <c r="DP29" s="86">
        <f t="shared" ca="1" si="29"/>
        <v>32</v>
      </c>
      <c r="DQ29" s="86">
        <f t="shared" ca="1" si="29"/>
        <v>24</v>
      </c>
      <c r="DR29" s="86">
        <f t="shared" ca="1" si="29"/>
        <v>16</v>
      </c>
      <c r="DS29" s="86">
        <f t="shared" ca="1" si="29"/>
        <v>8</v>
      </c>
      <c r="DT29" s="86">
        <f t="shared" ca="1" si="29"/>
        <v>32</v>
      </c>
      <c r="DU29" s="86">
        <f t="shared" ca="1" si="29"/>
        <v>24</v>
      </c>
      <c r="DV29" s="86">
        <f t="shared" ca="1" si="29"/>
        <v>16</v>
      </c>
      <c r="DW29" s="86">
        <f t="shared" ca="1" si="29"/>
        <v>8</v>
      </c>
      <c r="DX29" s="86">
        <f t="shared" ca="1" si="28"/>
        <v>32</v>
      </c>
      <c r="DY29" s="86">
        <f t="shared" ca="1" si="28"/>
        <v>24</v>
      </c>
      <c r="DZ29" s="86">
        <f t="shared" ca="1" si="28"/>
        <v>16</v>
      </c>
      <c r="EA29" s="86">
        <f t="shared" ca="1" si="28"/>
        <v>8</v>
      </c>
      <c r="EB29" s="86">
        <f t="shared" ca="1" si="28"/>
        <v>32</v>
      </c>
      <c r="EC29" s="86"/>
      <c r="ED29" s="86"/>
      <c r="EE29" s="86"/>
      <c r="EF29" s="86"/>
      <c r="EG29" s="86"/>
      <c r="EH29" s="86"/>
      <c r="EI29" s="86">
        <f ca="1">IF(EI$14&gt;0,$H29*(EI$14),0)</f>
        <v>8</v>
      </c>
      <c r="EJ29" s="86"/>
      <c r="EK29" s="86"/>
      <c r="EL29" s="86"/>
      <c r="EM29" s="86"/>
      <c r="EN29" s="86"/>
      <c r="EO29" s="86">
        <f t="shared" ca="1" si="16"/>
        <v>8</v>
      </c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</row>
    <row r="30" spans="2:162" ht="105" x14ac:dyDescent="0.35">
      <c r="B30" s="96" t="s">
        <v>562</v>
      </c>
      <c r="C30" s="96" t="s">
        <v>151</v>
      </c>
      <c r="D30" s="18" t="s">
        <v>222</v>
      </c>
      <c r="E30" s="17">
        <v>2</v>
      </c>
      <c r="F30" s="80" t="s">
        <v>141</v>
      </c>
      <c r="G30" s="80">
        <f t="shared" si="17"/>
        <v>4</v>
      </c>
      <c r="H30" s="80">
        <f t="shared" si="18"/>
        <v>8</v>
      </c>
      <c r="I30" s="17" t="s">
        <v>1</v>
      </c>
      <c r="J30" s="17" t="s">
        <v>1</v>
      </c>
      <c r="K30" s="17" t="s">
        <v>1</v>
      </c>
      <c r="L30" s="53"/>
      <c r="M30" s="104">
        <f t="shared" ca="1" si="10"/>
        <v>32</v>
      </c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>
        <f ca="1">IF(AD$14&gt;0,$H30*(AD$14),0)</f>
        <v>32</v>
      </c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>
        <f t="shared" ca="1" si="33"/>
        <v>24</v>
      </c>
      <c r="BV30" s="86">
        <f t="shared" ca="1" si="33"/>
        <v>16</v>
      </c>
      <c r="BW30" s="86">
        <f ca="1">IF(BW$14&gt;0,$H30*(BW$14),0)</f>
        <v>8</v>
      </c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>
        <f t="shared" ca="1" si="34"/>
        <v>16</v>
      </c>
      <c r="DK30" s="86">
        <f t="shared" ca="1" si="34"/>
        <v>8</v>
      </c>
      <c r="DL30" s="86">
        <f t="shared" ca="1" si="34"/>
        <v>32</v>
      </c>
      <c r="DM30" s="86">
        <f t="shared" ca="1" si="34"/>
        <v>24</v>
      </c>
      <c r="DN30" s="86">
        <f ca="1">IF(DN$14&gt;0,$H30*(DN$14),0)</f>
        <v>16</v>
      </c>
      <c r="DO30" s="86">
        <f ca="1">IF(DO$14&gt;0,$H30*(DO$14),0)</f>
        <v>8</v>
      </c>
      <c r="DP30" s="86">
        <f t="shared" ca="1" si="29"/>
        <v>32</v>
      </c>
      <c r="DQ30" s="86">
        <f t="shared" ca="1" si="29"/>
        <v>24</v>
      </c>
      <c r="DR30" s="86">
        <f t="shared" ca="1" si="29"/>
        <v>16</v>
      </c>
      <c r="DS30" s="86">
        <f t="shared" ca="1" si="29"/>
        <v>8</v>
      </c>
      <c r="DT30" s="86">
        <f t="shared" ca="1" si="29"/>
        <v>32</v>
      </c>
      <c r="DU30" s="86">
        <f t="shared" ca="1" si="29"/>
        <v>24</v>
      </c>
      <c r="DV30" s="86">
        <f t="shared" ca="1" si="29"/>
        <v>16</v>
      </c>
      <c r="DW30" s="86">
        <f t="shared" ca="1" si="29"/>
        <v>8</v>
      </c>
      <c r="DX30" s="86">
        <f t="shared" ref="DX30:DZ32" ca="1" si="36">IF(DX$14&gt;0,$H30*(DX$14),0)</f>
        <v>32</v>
      </c>
      <c r="DY30" s="86">
        <f t="shared" ca="1" si="36"/>
        <v>24</v>
      </c>
      <c r="DZ30" s="86">
        <f t="shared" ca="1" si="36"/>
        <v>16</v>
      </c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>
        <f t="shared" ca="1" si="16"/>
        <v>8</v>
      </c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</row>
    <row r="31" spans="2:162" ht="26.25" x14ac:dyDescent="0.35">
      <c r="B31" s="96" t="s">
        <v>562</v>
      </c>
      <c r="C31" s="96" t="s">
        <v>151</v>
      </c>
      <c r="D31" s="18" t="s">
        <v>32</v>
      </c>
      <c r="E31" s="17">
        <v>2</v>
      </c>
      <c r="F31" s="80" t="s">
        <v>141</v>
      </c>
      <c r="G31" s="80">
        <f t="shared" si="17"/>
        <v>4</v>
      </c>
      <c r="H31" s="80">
        <f t="shared" si="18"/>
        <v>8</v>
      </c>
      <c r="I31" s="17" t="s">
        <v>1</v>
      </c>
      <c r="J31" s="17" t="s">
        <v>1</v>
      </c>
      <c r="K31" s="17" t="s">
        <v>1</v>
      </c>
      <c r="L31" s="53"/>
      <c r="M31" s="104">
        <f t="shared" ca="1" si="10"/>
        <v>32</v>
      </c>
      <c r="N31" s="86">
        <f t="shared" ref="N31:O61" ca="1" si="37">IF(N$14&gt;0,$H31*(N$14),0)</f>
        <v>32</v>
      </c>
      <c r="O31" s="86">
        <f t="shared" ca="1" si="37"/>
        <v>24</v>
      </c>
      <c r="P31" s="86"/>
      <c r="Q31" s="86"/>
      <c r="R31" s="86"/>
      <c r="S31" s="86"/>
      <c r="T31" s="86"/>
      <c r="U31" s="86"/>
      <c r="V31" s="86"/>
      <c r="W31" s="86"/>
      <c r="X31" s="86">
        <f ca="1">IF(X$14&gt;0,$H31*(X$14),0)</f>
        <v>16</v>
      </c>
      <c r="Y31" s="86">
        <f ca="1">IF(Y$14&gt;0,$H31*(Y$14),0)</f>
        <v>8</v>
      </c>
      <c r="Z31" s="86">
        <f ca="1">IF(Z$14&gt;0,$H31*(Z$14),0)</f>
        <v>32</v>
      </c>
      <c r="AA31" s="86">
        <f ca="1">IF(AA$14&gt;0,$H31*(AA$14),0)</f>
        <v>24</v>
      </c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>
        <f ca="1">IF(BD$14&gt;0,$H31*(BD$14),0)</f>
        <v>32</v>
      </c>
      <c r="BE31" s="86">
        <f ca="1">IF(BE$14&gt;0,$H31*(BE$14),0)</f>
        <v>24</v>
      </c>
      <c r="BF31" s="86">
        <f ca="1">IF(BF$14&gt;0,$H31*(BF$14),0)</f>
        <v>16</v>
      </c>
      <c r="BG31" s="86"/>
      <c r="BH31" s="86"/>
      <c r="BI31" s="86">
        <f ca="1">IF(BI$14&gt;0,$H31*(BI$14),0)</f>
        <v>24</v>
      </c>
      <c r="BJ31" s="86">
        <f ca="1">IF(BJ$14&gt;0,$H31*(BJ$14),0)</f>
        <v>16</v>
      </c>
      <c r="BK31" s="86">
        <f ca="1">IF(BK$14&gt;0,$H31*(BK$14),0)</f>
        <v>8</v>
      </c>
      <c r="BL31" s="86">
        <f ca="1">IF(BL$14&gt;0,$H31*(BL$14),0)</f>
        <v>32</v>
      </c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>
        <f t="shared" ca="1" si="36"/>
        <v>32</v>
      </c>
      <c r="DY31" s="86">
        <f t="shared" ca="1" si="36"/>
        <v>24</v>
      </c>
      <c r="DZ31" s="86">
        <f t="shared" ca="1" si="36"/>
        <v>16</v>
      </c>
      <c r="EA31" s="86">
        <f ca="1">IF(EA$14&gt;0,$H31*(EA$14),0)</f>
        <v>8</v>
      </c>
      <c r="EB31" s="86">
        <f ca="1">IF(EB$14&gt;0,$H31*(EB$14),0)</f>
        <v>32</v>
      </c>
      <c r="EC31" s="86">
        <f ca="1">IF(EC$14&gt;0,$H31*(EC$14),0)</f>
        <v>24</v>
      </c>
      <c r="ED31" s="86"/>
      <c r="EE31" s="86"/>
      <c r="EF31" s="86"/>
      <c r="EG31" s="86"/>
      <c r="EH31" s="86">
        <f ca="1">IF(EH$14&gt;0,$H31*(EH$14),0)</f>
        <v>16</v>
      </c>
      <c r="EI31" s="86"/>
      <c r="EJ31" s="86"/>
      <c r="EK31" s="86"/>
      <c r="EL31" s="86"/>
      <c r="EM31" s="86"/>
      <c r="EN31" s="86"/>
      <c r="EO31" s="86">
        <f t="shared" ca="1" si="16"/>
        <v>8</v>
      </c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</row>
    <row r="32" spans="2:162" x14ac:dyDescent="0.35">
      <c r="B32" s="96" t="s">
        <v>562</v>
      </c>
      <c r="C32" s="96" t="s">
        <v>152</v>
      </c>
      <c r="D32" s="18" t="s">
        <v>33</v>
      </c>
      <c r="E32" s="17">
        <v>2</v>
      </c>
      <c r="F32" s="80" t="s">
        <v>140</v>
      </c>
      <c r="G32" s="80">
        <f t="shared" si="17"/>
        <v>4</v>
      </c>
      <c r="H32" s="80">
        <f t="shared" si="18"/>
        <v>8</v>
      </c>
      <c r="I32" s="17" t="s">
        <v>1</v>
      </c>
      <c r="J32" s="17" t="s">
        <v>1</v>
      </c>
      <c r="K32" s="17" t="s">
        <v>1</v>
      </c>
      <c r="L32" s="52"/>
      <c r="M32" s="104">
        <f t="shared" ca="1" si="10"/>
        <v>32</v>
      </c>
      <c r="N32" s="86">
        <f t="shared" ca="1" si="37"/>
        <v>32</v>
      </c>
      <c r="O32" s="86">
        <f t="shared" ca="1" si="37"/>
        <v>24</v>
      </c>
      <c r="P32" s="86">
        <f t="shared" ref="P32:P72" ca="1" si="38">IF(P$14&gt;0,$H32*(P$14),0)</f>
        <v>16</v>
      </c>
      <c r="Q32" s="86"/>
      <c r="R32" s="86"/>
      <c r="S32" s="86"/>
      <c r="T32" s="86">
        <f t="shared" ref="T32:T56" ca="1" si="39">IF(T$14&gt;0,$H32*(T$14),0)</f>
        <v>16</v>
      </c>
      <c r="U32" s="86"/>
      <c r="V32" s="86">
        <f ca="1">IF(V$14&gt;0,$H32*(V$14),0)</f>
        <v>32</v>
      </c>
      <c r="W32" s="86">
        <f ca="1">IF(W$14&gt;0,$H32*(W$14),0)</f>
        <v>24</v>
      </c>
      <c r="X32" s="86"/>
      <c r="Y32" s="86"/>
      <c r="Z32" s="86"/>
      <c r="AA32" s="86">
        <f ca="1">IF(AA$14&gt;0,$H32*(AA$14),0)</f>
        <v>24</v>
      </c>
      <c r="AB32" s="86"/>
      <c r="AC32" s="86"/>
      <c r="AD32" s="86">
        <f t="shared" ref="AD32:AF41" ca="1" si="40">IF(AD$14&gt;0,$H32*(AD$14),0)</f>
        <v>32</v>
      </c>
      <c r="AE32" s="86">
        <f t="shared" ca="1" si="40"/>
        <v>24</v>
      </c>
      <c r="AF32" s="86">
        <f t="shared" ca="1" si="40"/>
        <v>16</v>
      </c>
      <c r="AG32" s="86"/>
      <c r="AH32" s="86"/>
      <c r="AI32" s="86"/>
      <c r="AJ32" s="86"/>
      <c r="AK32" s="86"/>
      <c r="AL32" s="86"/>
      <c r="AM32" s="86">
        <f ca="1">IF(AM$14&gt;0,$H32*(AM$14),0)</f>
        <v>24</v>
      </c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>
        <f ca="1">IF(BF$14&gt;0,$H32*(BF$14),0)</f>
        <v>16</v>
      </c>
      <c r="BG32" s="86">
        <f ca="1">IF(BG$14&gt;0,$H32*(BG$14),0)</f>
        <v>8</v>
      </c>
      <c r="BH32" s="86">
        <f ca="1">IF(BH$14&gt;0,$H32*(BH$14),0)</f>
        <v>32</v>
      </c>
      <c r="BI32" s="86">
        <f ca="1">IF(BI$14&gt;0,$H32*(BI$14),0)</f>
        <v>24</v>
      </c>
      <c r="BJ32" s="86">
        <f ca="1">IF(BJ$14&gt;0,$H32*(BJ$14),0)</f>
        <v>16</v>
      </c>
      <c r="BK32" s="86"/>
      <c r="BL32" s="86">
        <f t="shared" ref="BL32:BQ32" ca="1" si="41">IF(BL$14&gt;0,$H32*(BL$14),0)</f>
        <v>32</v>
      </c>
      <c r="BM32" s="86">
        <f t="shared" ca="1" si="41"/>
        <v>24</v>
      </c>
      <c r="BN32" s="86">
        <f t="shared" ca="1" si="41"/>
        <v>16</v>
      </c>
      <c r="BO32" s="86">
        <f t="shared" ca="1" si="41"/>
        <v>8</v>
      </c>
      <c r="BP32" s="86">
        <f t="shared" ca="1" si="41"/>
        <v>32</v>
      </c>
      <c r="BQ32" s="86">
        <f t="shared" ca="1" si="41"/>
        <v>24</v>
      </c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>
        <f ca="1">IF(CC$14&gt;0,$H32*(CC$14),0)</f>
        <v>24</v>
      </c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>
        <f t="shared" ref="DJ32:DM40" ca="1" si="42">IF(DJ$14&gt;0,$H32*(DJ$14),0)</f>
        <v>16</v>
      </c>
      <c r="DK32" s="86">
        <f t="shared" ca="1" si="42"/>
        <v>8</v>
      </c>
      <c r="DL32" s="86">
        <f t="shared" ca="1" si="42"/>
        <v>32</v>
      </c>
      <c r="DM32" s="86">
        <f t="shared" ca="1" si="42"/>
        <v>24</v>
      </c>
      <c r="DN32" s="86"/>
      <c r="DO32" s="86"/>
      <c r="DP32" s="86">
        <f t="shared" ref="DP32:DW35" ca="1" si="43">IF(DP$14&gt;0,$H32*(DP$14),0)</f>
        <v>32</v>
      </c>
      <c r="DQ32" s="86">
        <f t="shared" ca="1" si="43"/>
        <v>24</v>
      </c>
      <c r="DR32" s="86">
        <f t="shared" ca="1" si="43"/>
        <v>16</v>
      </c>
      <c r="DS32" s="86">
        <f t="shared" ca="1" si="43"/>
        <v>8</v>
      </c>
      <c r="DT32" s="86">
        <f t="shared" ca="1" si="43"/>
        <v>32</v>
      </c>
      <c r="DU32" s="86">
        <f t="shared" ca="1" si="43"/>
        <v>24</v>
      </c>
      <c r="DV32" s="86">
        <f t="shared" ca="1" si="43"/>
        <v>16</v>
      </c>
      <c r="DW32" s="86">
        <f t="shared" ca="1" si="43"/>
        <v>8</v>
      </c>
      <c r="DX32" s="86">
        <f t="shared" ca="1" si="36"/>
        <v>32</v>
      </c>
      <c r="DY32" s="86">
        <f t="shared" ca="1" si="36"/>
        <v>24</v>
      </c>
      <c r="DZ32" s="86">
        <f t="shared" ca="1" si="36"/>
        <v>16</v>
      </c>
      <c r="EA32" s="86">
        <f ca="1">IF(EA$14&gt;0,$H32*(EA$14),0)</f>
        <v>8</v>
      </c>
      <c r="EB32" s="86">
        <f ca="1">IF(EB$14&gt;0,$H32*(EB$14),0)</f>
        <v>32</v>
      </c>
      <c r="EC32" s="86"/>
      <c r="ED32" s="86"/>
      <c r="EE32" s="86"/>
      <c r="EF32" s="86"/>
      <c r="EG32" s="86"/>
      <c r="EH32" s="86"/>
      <c r="EI32" s="86">
        <f t="shared" ref="EI32:EI61" ca="1" si="44">IF(EI$14&gt;0,$H32*(EI$14),0)</f>
        <v>8</v>
      </c>
      <c r="EJ32" s="86"/>
      <c r="EK32" s="86"/>
      <c r="EL32" s="86"/>
      <c r="EM32" s="86"/>
      <c r="EN32" s="86"/>
      <c r="EO32" s="86">
        <f t="shared" ca="1" si="16"/>
        <v>8</v>
      </c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</row>
    <row r="33" spans="2:162" ht="26.25" x14ac:dyDescent="0.35">
      <c r="B33" s="96" t="s">
        <v>562</v>
      </c>
      <c r="C33" s="96" t="s">
        <v>153</v>
      </c>
      <c r="D33" s="18" t="s">
        <v>34</v>
      </c>
      <c r="E33" s="17">
        <v>2</v>
      </c>
      <c r="F33" s="80" t="s">
        <v>143</v>
      </c>
      <c r="G33" s="80">
        <f t="shared" si="17"/>
        <v>2</v>
      </c>
      <c r="H33" s="80">
        <f t="shared" si="18"/>
        <v>4</v>
      </c>
      <c r="I33" s="17"/>
      <c r="J33" s="17" t="s">
        <v>1</v>
      </c>
      <c r="K33" s="17"/>
      <c r="L33" s="52"/>
      <c r="M33" s="104">
        <f t="shared" ca="1" si="10"/>
        <v>16</v>
      </c>
      <c r="N33" s="86">
        <f t="shared" ca="1" si="37"/>
        <v>16</v>
      </c>
      <c r="O33" s="86">
        <f t="shared" ca="1" si="37"/>
        <v>12</v>
      </c>
      <c r="P33" s="86">
        <f t="shared" ca="1" si="38"/>
        <v>8</v>
      </c>
      <c r="Q33" s="86"/>
      <c r="R33" s="86">
        <f t="shared" ref="R33:S35" ca="1" si="45">IF(R$14&gt;0,$H33*(R$14),0)</f>
        <v>16</v>
      </c>
      <c r="S33" s="86">
        <f t="shared" ca="1" si="45"/>
        <v>12</v>
      </c>
      <c r="T33" s="86">
        <f t="shared" ca="1" si="39"/>
        <v>8</v>
      </c>
      <c r="U33" s="86"/>
      <c r="V33" s="86"/>
      <c r="W33" s="86"/>
      <c r="X33" s="86"/>
      <c r="Y33" s="86">
        <f ca="1">IF(Y$14&gt;0,$H33*(Y$14),0)</f>
        <v>4</v>
      </c>
      <c r="Z33" s="86">
        <f ca="1">IF(Z$14&gt;0,$H33*(Z$14),0)</f>
        <v>16</v>
      </c>
      <c r="AA33" s="86"/>
      <c r="AB33" s="86">
        <f t="shared" ref="AB33:AC37" ca="1" si="46">IF(AB$14&gt;0,$H33*(AB$14),0)</f>
        <v>8</v>
      </c>
      <c r="AC33" s="86">
        <f t="shared" ca="1" si="46"/>
        <v>4</v>
      </c>
      <c r="AD33" s="86">
        <f t="shared" ca="1" si="40"/>
        <v>16</v>
      </c>
      <c r="AE33" s="86">
        <f t="shared" ca="1" si="40"/>
        <v>12</v>
      </c>
      <c r="AF33" s="86">
        <f t="shared" ca="1" si="40"/>
        <v>8</v>
      </c>
      <c r="AG33" s="86"/>
      <c r="AH33" s="86"/>
      <c r="AI33" s="86"/>
      <c r="AJ33" s="86"/>
      <c r="AK33" s="86"/>
      <c r="AL33" s="86"/>
      <c r="AM33" s="86"/>
      <c r="AN33" s="86">
        <f ca="1">IF(AN$14&gt;0,$H33*(AN$14),0)</f>
        <v>8</v>
      </c>
      <c r="AO33" s="86">
        <f ca="1">IF(AO$14&gt;0,$H33*(AO$14),0)</f>
        <v>4</v>
      </c>
      <c r="AP33" s="86"/>
      <c r="AQ33" s="86"/>
      <c r="AR33" s="86"/>
      <c r="AS33" s="86"/>
      <c r="AT33" s="86"/>
      <c r="AU33" s="86"/>
      <c r="AV33" s="86"/>
      <c r="AW33" s="86">
        <f ca="1">IF(AW$14&gt;0,$H33*(AW$14),0)</f>
        <v>12</v>
      </c>
      <c r="AX33" s="86"/>
      <c r="AY33" s="86"/>
      <c r="AZ33" s="86"/>
      <c r="BA33" s="86"/>
      <c r="BB33" s="86">
        <f ca="1">IF(BB$14&gt;0,$H33*(BB$14),0)</f>
        <v>8</v>
      </c>
      <c r="BC33" s="86">
        <f ca="1">IF(BC$14&gt;0,$H33*(BC$14),0)</f>
        <v>4</v>
      </c>
      <c r="BD33" s="86"/>
      <c r="BE33" s="86"/>
      <c r="BF33" s="86"/>
      <c r="BG33" s="86"/>
      <c r="BH33" s="86"/>
      <c r="BI33" s="86"/>
      <c r="BJ33" s="86"/>
      <c r="BK33" s="86"/>
      <c r="BL33" s="86">
        <f ca="1">IF(BL$14&gt;0,$H33*(BL$14),0)</f>
        <v>16</v>
      </c>
      <c r="BM33" s="86"/>
      <c r="BN33" s="86">
        <f ca="1">IF(BN$14&gt;0,$H33*(BN$14),0)</f>
        <v>8</v>
      </c>
      <c r="BO33" s="86">
        <f ca="1">IF(BO$14&gt;0,$H33*(BO$14),0)</f>
        <v>4</v>
      </c>
      <c r="BP33" s="86"/>
      <c r="BQ33" s="86">
        <f ca="1">IF(BQ$14&gt;0,$H33*(BQ$14),0)</f>
        <v>12</v>
      </c>
      <c r="BR33" s="86"/>
      <c r="BS33" s="86">
        <f ca="1">IF(BS$14&gt;0,$H33*(BS$14),0)</f>
        <v>4</v>
      </c>
      <c r="BT33" s="86">
        <f ca="1">IF(BT$14&gt;0,$H33*(BT$14),0)</f>
        <v>16</v>
      </c>
      <c r="BU33" s="86"/>
      <c r="BV33" s="86">
        <f ca="1">IF(BV$14&gt;0,$H33*(BV$14),0)</f>
        <v>8</v>
      </c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>
        <f ca="1">IF(CJ$14&gt;0,$H33*(CJ$14),0)</f>
        <v>16</v>
      </c>
      <c r="CK33" s="86">
        <f ca="1">IF(CK$14&gt;0,$H33*(CK$14),0)</f>
        <v>12</v>
      </c>
      <c r="CL33" s="86">
        <f ca="1">IF(CL$14&gt;0,$H33*(CL$14),0)</f>
        <v>8</v>
      </c>
      <c r="CM33" s="86"/>
      <c r="CN33" s="86">
        <f t="shared" ref="CN33:DB33" ca="1" si="47">IF(CN$14&gt;0,$H33*(CN$14),0)</f>
        <v>16</v>
      </c>
      <c r="CO33" s="86">
        <f t="shared" ca="1" si="47"/>
        <v>12</v>
      </c>
      <c r="CP33" s="86">
        <f t="shared" ca="1" si="47"/>
        <v>8</v>
      </c>
      <c r="CQ33" s="86">
        <f t="shared" ca="1" si="47"/>
        <v>4</v>
      </c>
      <c r="CR33" s="86">
        <f t="shared" ca="1" si="47"/>
        <v>16</v>
      </c>
      <c r="CS33" s="86">
        <f t="shared" ca="1" si="47"/>
        <v>12</v>
      </c>
      <c r="CT33" s="86">
        <f t="shared" ca="1" si="47"/>
        <v>8</v>
      </c>
      <c r="CU33" s="86">
        <f t="shared" ca="1" si="47"/>
        <v>4</v>
      </c>
      <c r="CV33" s="86">
        <f t="shared" ca="1" si="47"/>
        <v>16</v>
      </c>
      <c r="CW33" s="86">
        <f t="shared" ca="1" si="47"/>
        <v>12</v>
      </c>
      <c r="CX33" s="86">
        <f t="shared" ca="1" si="47"/>
        <v>8</v>
      </c>
      <c r="CY33" s="86">
        <f t="shared" ca="1" si="47"/>
        <v>4</v>
      </c>
      <c r="CZ33" s="86">
        <f t="shared" ca="1" si="47"/>
        <v>16</v>
      </c>
      <c r="DA33" s="86">
        <f t="shared" ca="1" si="47"/>
        <v>12</v>
      </c>
      <c r="DB33" s="86">
        <f t="shared" ca="1" si="47"/>
        <v>8</v>
      </c>
      <c r="DC33" s="86"/>
      <c r="DD33" s="86">
        <f ca="1">IF(DD$14&gt;0,$H33*(DD$14),0)</f>
        <v>16</v>
      </c>
      <c r="DE33" s="86"/>
      <c r="DF33" s="86">
        <f ca="1">IF(DF$14&gt;0,$H33*(DF$14),0)</f>
        <v>8</v>
      </c>
      <c r="DG33" s="86">
        <f ca="1">IF(DG$14&gt;0,$H33*(DG$14),0)</f>
        <v>4</v>
      </c>
      <c r="DH33" s="86">
        <f ca="1">IF(DH$14&gt;0,$H33*(DH$14),0)</f>
        <v>16</v>
      </c>
      <c r="DI33" s="86">
        <f ca="1">IF(DI$14&gt;0,$H33*(DI$14),0)</f>
        <v>12</v>
      </c>
      <c r="DJ33" s="86">
        <f t="shared" ca="1" si="42"/>
        <v>8</v>
      </c>
      <c r="DK33" s="86">
        <f t="shared" ca="1" si="42"/>
        <v>4</v>
      </c>
      <c r="DL33" s="86">
        <f t="shared" ca="1" si="42"/>
        <v>16</v>
      </c>
      <c r="DM33" s="86">
        <f t="shared" ca="1" si="42"/>
        <v>12</v>
      </c>
      <c r="DN33" s="86">
        <f ca="1">IF(DN$14&gt;0,$H33*(DN$14),0)</f>
        <v>8</v>
      </c>
      <c r="DO33" s="86"/>
      <c r="DP33" s="86">
        <f t="shared" ca="1" si="43"/>
        <v>16</v>
      </c>
      <c r="DQ33" s="86">
        <f t="shared" ca="1" si="43"/>
        <v>12</v>
      </c>
      <c r="DR33" s="86">
        <f t="shared" ca="1" si="43"/>
        <v>8</v>
      </c>
      <c r="DS33" s="86">
        <f t="shared" ca="1" si="43"/>
        <v>4</v>
      </c>
      <c r="DT33" s="86">
        <f t="shared" ca="1" si="43"/>
        <v>16</v>
      </c>
      <c r="DU33" s="86">
        <f t="shared" ca="1" si="43"/>
        <v>12</v>
      </c>
      <c r="DV33" s="86">
        <f t="shared" ca="1" si="43"/>
        <v>8</v>
      </c>
      <c r="DW33" s="86">
        <f t="shared" ca="1" si="43"/>
        <v>4</v>
      </c>
      <c r="DX33" s="86"/>
      <c r="DY33" s="86"/>
      <c r="DZ33" s="86"/>
      <c r="EA33" s="86"/>
      <c r="EB33" s="86"/>
      <c r="EC33" s="86">
        <f ca="1">IF(EC$14&gt;0,$H33*(EC$14),0)</f>
        <v>12</v>
      </c>
      <c r="ED33" s="86"/>
      <c r="EE33" s="86"/>
      <c r="EF33" s="86"/>
      <c r="EG33" s="86">
        <f ca="1">IF(EG$14&gt;0,$H33*(EG$14),0)</f>
        <v>12</v>
      </c>
      <c r="EH33" s="86">
        <f ca="1">IF(EH$14&gt;0,$H33*(EH$14),0)</f>
        <v>8</v>
      </c>
      <c r="EI33" s="86">
        <f t="shared" ca="1" si="44"/>
        <v>4</v>
      </c>
      <c r="EJ33" s="86">
        <f ca="1">IF(EJ$14&gt;0,$H33*(EJ$14),0)</f>
        <v>16</v>
      </c>
      <c r="EK33" s="86">
        <f ca="1">IF(EK$14&gt;0,$H33*(EK$14),0)</f>
        <v>12</v>
      </c>
      <c r="EL33" s="86"/>
      <c r="EM33" s="86"/>
      <c r="EN33" s="86"/>
      <c r="EO33" s="86">
        <f t="shared" ca="1" si="16"/>
        <v>4</v>
      </c>
      <c r="EP33" s="86"/>
      <c r="EQ33" s="86"/>
      <c r="ER33" s="86"/>
      <c r="ES33" s="86"/>
      <c r="ET33" s="86"/>
      <c r="EU33" s="86"/>
      <c r="EV33" s="86">
        <f ca="1">IF(EV$14&gt;0,$H33*(EV$14),0)</f>
        <v>8</v>
      </c>
      <c r="EW33" s="86"/>
      <c r="EX33" s="86"/>
      <c r="EY33" s="86"/>
      <c r="EZ33" s="86"/>
      <c r="FA33" s="86"/>
      <c r="FB33" s="86"/>
      <c r="FC33" s="86"/>
      <c r="FD33" s="86"/>
      <c r="FE33" s="86"/>
      <c r="FF33" s="86"/>
    </row>
    <row r="34" spans="2:162" ht="26.25" x14ac:dyDescent="0.35">
      <c r="B34" s="96" t="s">
        <v>562</v>
      </c>
      <c r="C34" s="96" t="s">
        <v>153</v>
      </c>
      <c r="D34" s="18" t="s">
        <v>191</v>
      </c>
      <c r="E34" s="17">
        <v>2</v>
      </c>
      <c r="F34" s="80" t="s">
        <v>143</v>
      </c>
      <c r="G34" s="80">
        <f t="shared" si="17"/>
        <v>2</v>
      </c>
      <c r="H34" s="80">
        <f t="shared" si="18"/>
        <v>4</v>
      </c>
      <c r="I34" s="51"/>
      <c r="J34" s="51" t="s">
        <v>1</v>
      </c>
      <c r="K34" s="51"/>
      <c r="L34" s="52"/>
      <c r="M34" s="104">
        <f t="shared" ca="1" si="10"/>
        <v>16</v>
      </c>
      <c r="N34" s="86">
        <f t="shared" ca="1" si="37"/>
        <v>16</v>
      </c>
      <c r="O34" s="86">
        <f t="shared" ca="1" si="37"/>
        <v>12</v>
      </c>
      <c r="P34" s="86">
        <f t="shared" ca="1" si="38"/>
        <v>8</v>
      </c>
      <c r="Q34" s="86"/>
      <c r="R34" s="86">
        <f t="shared" ca="1" si="45"/>
        <v>16</v>
      </c>
      <c r="S34" s="86">
        <f t="shared" ca="1" si="45"/>
        <v>12</v>
      </c>
      <c r="T34" s="86">
        <f t="shared" ca="1" si="39"/>
        <v>8</v>
      </c>
      <c r="U34" s="86"/>
      <c r="V34" s="86"/>
      <c r="W34" s="86"/>
      <c r="X34" s="86">
        <f t="shared" ref="X34:Y37" ca="1" si="48">IF(X$14&gt;0,$H34*(X$14),0)</f>
        <v>8</v>
      </c>
      <c r="Y34" s="86">
        <f t="shared" ca="1" si="48"/>
        <v>4</v>
      </c>
      <c r="Z34" s="86"/>
      <c r="AA34" s="86"/>
      <c r="AB34" s="86">
        <f t="shared" ca="1" si="46"/>
        <v>8</v>
      </c>
      <c r="AC34" s="86">
        <f t="shared" ca="1" si="46"/>
        <v>4</v>
      </c>
      <c r="AD34" s="86">
        <f t="shared" ca="1" si="40"/>
        <v>16</v>
      </c>
      <c r="AE34" s="86">
        <f t="shared" ca="1" si="40"/>
        <v>12</v>
      </c>
      <c r="AF34" s="86">
        <f t="shared" ca="1" si="40"/>
        <v>8</v>
      </c>
      <c r="AG34" s="86">
        <f t="shared" ref="AG34:AJ37" ca="1" si="49">IF(AG$14&gt;0,$H34*(AG$14),0)</f>
        <v>4</v>
      </c>
      <c r="AH34" s="86">
        <f t="shared" ca="1" si="49"/>
        <v>16</v>
      </c>
      <c r="AI34" s="86">
        <f t="shared" ca="1" si="49"/>
        <v>12</v>
      </c>
      <c r="AJ34" s="86">
        <f t="shared" ca="1" si="49"/>
        <v>8</v>
      </c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>
        <f ca="1">IF(AU$14&gt;0,$H34*(AU$14),0)</f>
        <v>4</v>
      </c>
      <c r="AV34" s="86"/>
      <c r="AW34" s="86"/>
      <c r="AX34" s="86"/>
      <c r="AY34" s="86"/>
      <c r="AZ34" s="86"/>
      <c r="BA34" s="86"/>
      <c r="BB34" s="86"/>
      <c r="BC34" s="86"/>
      <c r="BD34" s="86">
        <f t="shared" ref="BD34:BF35" ca="1" si="50">IF(BD$14&gt;0,$H34*(BD$14),0)</f>
        <v>16</v>
      </c>
      <c r="BE34" s="86">
        <f t="shared" ca="1" si="50"/>
        <v>12</v>
      </c>
      <c r="BF34" s="86">
        <f t="shared" ca="1" si="50"/>
        <v>8</v>
      </c>
      <c r="BG34" s="86"/>
      <c r="BH34" s="86"/>
      <c r="BI34" s="86">
        <f t="shared" ref="BI34:BK35" ca="1" si="51">IF(BI$14&gt;0,$H34*(BI$14),0)</f>
        <v>12</v>
      </c>
      <c r="BJ34" s="86">
        <f t="shared" ca="1" si="51"/>
        <v>8</v>
      </c>
      <c r="BK34" s="86">
        <f t="shared" ca="1" si="51"/>
        <v>4</v>
      </c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>
        <f ca="1">IF(CU$14&gt;0,$H34*(CU$14),0)</f>
        <v>4</v>
      </c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>
        <f t="shared" ca="1" si="42"/>
        <v>8</v>
      </c>
      <c r="DK34" s="86">
        <f t="shared" ca="1" si="42"/>
        <v>4</v>
      </c>
      <c r="DL34" s="86">
        <f t="shared" ca="1" si="42"/>
        <v>16</v>
      </c>
      <c r="DM34" s="86">
        <f t="shared" ca="1" si="42"/>
        <v>12</v>
      </c>
      <c r="DN34" s="86"/>
      <c r="DO34" s="86"/>
      <c r="DP34" s="86">
        <f t="shared" ca="1" si="43"/>
        <v>16</v>
      </c>
      <c r="DQ34" s="86">
        <f t="shared" ca="1" si="43"/>
        <v>12</v>
      </c>
      <c r="DR34" s="86">
        <f t="shared" ca="1" si="43"/>
        <v>8</v>
      </c>
      <c r="DS34" s="86">
        <f t="shared" ca="1" si="43"/>
        <v>4</v>
      </c>
      <c r="DT34" s="86">
        <f t="shared" ca="1" si="43"/>
        <v>16</v>
      </c>
      <c r="DU34" s="86">
        <f t="shared" ca="1" si="43"/>
        <v>12</v>
      </c>
      <c r="DV34" s="86">
        <f t="shared" ca="1" si="43"/>
        <v>8</v>
      </c>
      <c r="DW34" s="86">
        <f t="shared" ca="1" si="43"/>
        <v>4</v>
      </c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>
        <f t="shared" ca="1" si="44"/>
        <v>4</v>
      </c>
      <c r="EJ34" s="86"/>
      <c r="EK34" s="86"/>
      <c r="EL34" s="86"/>
      <c r="EM34" s="86"/>
      <c r="EN34" s="86"/>
      <c r="EO34" s="86">
        <f t="shared" ca="1" si="16"/>
        <v>4</v>
      </c>
      <c r="EP34" s="86">
        <f ca="1">IF(EP$14&gt;0,$H34*(EP$14),0)</f>
        <v>16</v>
      </c>
      <c r="EQ34" s="86"/>
      <c r="ER34" s="86"/>
      <c r="ES34" s="86"/>
      <c r="ET34" s="86"/>
      <c r="EU34" s="86"/>
      <c r="EV34" s="86">
        <f ca="1">IF(EV$14&gt;0,$H34*(EV$14),0)</f>
        <v>8</v>
      </c>
      <c r="EW34" s="86"/>
      <c r="EX34" s="86"/>
      <c r="EY34" s="86"/>
      <c r="EZ34" s="86"/>
      <c r="FA34" s="86"/>
      <c r="FB34" s="86"/>
      <c r="FC34" s="86"/>
      <c r="FD34" s="86"/>
      <c r="FE34" s="86"/>
      <c r="FF34" s="86"/>
    </row>
    <row r="35" spans="2:162" ht="26.25" x14ac:dyDescent="0.35">
      <c r="B35" s="96" t="s">
        <v>562</v>
      </c>
      <c r="C35" s="96" t="s">
        <v>153</v>
      </c>
      <c r="D35" s="18" t="s">
        <v>35</v>
      </c>
      <c r="E35" s="17">
        <v>2</v>
      </c>
      <c r="F35" s="80" t="s">
        <v>144</v>
      </c>
      <c r="G35" s="80">
        <f t="shared" si="17"/>
        <v>4</v>
      </c>
      <c r="H35" s="80">
        <f t="shared" si="18"/>
        <v>8</v>
      </c>
      <c r="I35" s="51"/>
      <c r="J35" s="51" t="s">
        <v>1</v>
      </c>
      <c r="K35" s="51"/>
      <c r="L35" s="52"/>
      <c r="M35" s="104">
        <f t="shared" ca="1" si="10"/>
        <v>32</v>
      </c>
      <c r="N35" s="86">
        <f t="shared" ca="1" si="37"/>
        <v>32</v>
      </c>
      <c r="O35" s="86">
        <f t="shared" ca="1" si="37"/>
        <v>24</v>
      </c>
      <c r="P35" s="86">
        <f t="shared" ca="1" si="38"/>
        <v>16</v>
      </c>
      <c r="Q35" s="86"/>
      <c r="R35" s="86">
        <f t="shared" ca="1" si="45"/>
        <v>32</v>
      </c>
      <c r="S35" s="86">
        <f t="shared" ca="1" si="45"/>
        <v>24</v>
      </c>
      <c r="T35" s="86">
        <f t="shared" ca="1" si="39"/>
        <v>16</v>
      </c>
      <c r="U35" s="86"/>
      <c r="V35" s="86"/>
      <c r="W35" s="86"/>
      <c r="X35" s="86">
        <f t="shared" ca="1" si="48"/>
        <v>16</v>
      </c>
      <c r="Y35" s="86">
        <f t="shared" ca="1" si="48"/>
        <v>8</v>
      </c>
      <c r="Z35" s="86"/>
      <c r="AA35" s="86"/>
      <c r="AB35" s="86">
        <f t="shared" ca="1" si="46"/>
        <v>16</v>
      </c>
      <c r="AC35" s="86">
        <f t="shared" ca="1" si="46"/>
        <v>8</v>
      </c>
      <c r="AD35" s="86">
        <f t="shared" ca="1" si="40"/>
        <v>32</v>
      </c>
      <c r="AE35" s="86">
        <f t="shared" ca="1" si="40"/>
        <v>24</v>
      </c>
      <c r="AF35" s="86">
        <f t="shared" ca="1" si="40"/>
        <v>16</v>
      </c>
      <c r="AG35" s="86">
        <f t="shared" ca="1" si="49"/>
        <v>8</v>
      </c>
      <c r="AH35" s="86">
        <f t="shared" ca="1" si="49"/>
        <v>32</v>
      </c>
      <c r="AI35" s="86">
        <f t="shared" ca="1" si="49"/>
        <v>24</v>
      </c>
      <c r="AJ35" s="86">
        <f t="shared" ca="1" si="49"/>
        <v>16</v>
      </c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>
        <f ca="1">IF(AU$14&gt;0,$H35*(AU$14),0)</f>
        <v>8</v>
      </c>
      <c r="AV35" s="86"/>
      <c r="AW35" s="86"/>
      <c r="AX35" s="86"/>
      <c r="AY35" s="86"/>
      <c r="AZ35" s="86"/>
      <c r="BA35" s="86"/>
      <c r="BB35" s="86"/>
      <c r="BC35" s="86"/>
      <c r="BD35" s="86">
        <f t="shared" ca="1" si="50"/>
        <v>32</v>
      </c>
      <c r="BE35" s="86">
        <f t="shared" ca="1" si="50"/>
        <v>24</v>
      </c>
      <c r="BF35" s="86">
        <f t="shared" ca="1" si="50"/>
        <v>16</v>
      </c>
      <c r="BG35" s="86"/>
      <c r="BH35" s="86"/>
      <c r="BI35" s="86">
        <f t="shared" ca="1" si="51"/>
        <v>24</v>
      </c>
      <c r="BJ35" s="86">
        <f t="shared" ca="1" si="51"/>
        <v>16</v>
      </c>
      <c r="BK35" s="86">
        <f t="shared" ca="1" si="51"/>
        <v>8</v>
      </c>
      <c r="BL35" s="86">
        <f ca="1">IF(BL$14&gt;0,$H35*(BL$14),0)</f>
        <v>32</v>
      </c>
      <c r="BM35" s="86"/>
      <c r="BN35" s="86"/>
      <c r="BO35" s="86"/>
      <c r="BP35" s="86">
        <f ca="1">IF(BP$14&gt;0,$H35*(BP$14),0)</f>
        <v>32</v>
      </c>
      <c r="BQ35" s="86">
        <f ca="1">IF(BQ$14&gt;0,$H35*(BQ$14),0)</f>
        <v>24</v>
      </c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>
        <f t="shared" ca="1" si="42"/>
        <v>16</v>
      </c>
      <c r="DK35" s="86">
        <f t="shared" ca="1" si="42"/>
        <v>8</v>
      </c>
      <c r="DL35" s="86">
        <f t="shared" ca="1" si="42"/>
        <v>32</v>
      </c>
      <c r="DM35" s="86">
        <f t="shared" ca="1" si="42"/>
        <v>24</v>
      </c>
      <c r="DN35" s="86"/>
      <c r="DO35" s="86"/>
      <c r="DP35" s="86">
        <f t="shared" ca="1" si="43"/>
        <v>32</v>
      </c>
      <c r="DQ35" s="86">
        <f t="shared" ca="1" si="43"/>
        <v>24</v>
      </c>
      <c r="DR35" s="86">
        <f t="shared" ca="1" si="43"/>
        <v>16</v>
      </c>
      <c r="DS35" s="86">
        <f t="shared" ca="1" si="43"/>
        <v>8</v>
      </c>
      <c r="DT35" s="86">
        <f t="shared" ca="1" si="43"/>
        <v>32</v>
      </c>
      <c r="DU35" s="86">
        <f t="shared" ca="1" si="43"/>
        <v>24</v>
      </c>
      <c r="DV35" s="86">
        <f t="shared" ca="1" si="43"/>
        <v>16</v>
      </c>
      <c r="DW35" s="86">
        <f t="shared" ca="1" si="43"/>
        <v>8</v>
      </c>
      <c r="DX35" s="86">
        <f ca="1">IF(DX$14&gt;0,$H35*(DX$14),0)</f>
        <v>32</v>
      </c>
      <c r="DY35" s="86">
        <f ca="1">IF(DY$14&gt;0,$H35*(DY$14),0)</f>
        <v>24</v>
      </c>
      <c r="DZ35" s="86">
        <f ca="1">IF(DZ$14&gt;0,$H35*(DZ$14),0)</f>
        <v>16</v>
      </c>
      <c r="EA35" s="86">
        <f ca="1">IF(EA$14&gt;0,$H35*(EA$14),0)</f>
        <v>8</v>
      </c>
      <c r="EB35" s="86">
        <f ca="1">IF(EB$14&gt;0,$H35*(EB$14),0)</f>
        <v>32</v>
      </c>
      <c r="EC35" s="86"/>
      <c r="ED35" s="86"/>
      <c r="EE35" s="86"/>
      <c r="EF35" s="86"/>
      <c r="EG35" s="86"/>
      <c r="EH35" s="86"/>
      <c r="EI35" s="86">
        <f t="shared" ca="1" si="44"/>
        <v>8</v>
      </c>
      <c r="EJ35" s="86"/>
      <c r="EK35" s="86"/>
      <c r="EL35" s="86"/>
      <c r="EM35" s="86"/>
      <c r="EN35" s="86"/>
      <c r="EO35" s="86">
        <f t="shared" ca="1" si="16"/>
        <v>8</v>
      </c>
      <c r="EP35" s="86"/>
      <c r="EQ35" s="86"/>
      <c r="ER35" s="86"/>
      <c r="ES35" s="86"/>
      <c r="ET35" s="86"/>
      <c r="EU35" s="86"/>
      <c r="EV35" s="86">
        <f ca="1">IF(EV$14&gt;0,$H35*(EV$14),0)</f>
        <v>16</v>
      </c>
      <c r="EW35" s="86"/>
      <c r="EX35" s="86"/>
      <c r="EY35" s="86"/>
      <c r="EZ35" s="86"/>
      <c r="FA35" s="86"/>
      <c r="FB35" s="86"/>
      <c r="FC35" s="86"/>
      <c r="FD35" s="86"/>
      <c r="FE35" s="86"/>
      <c r="FF35" s="86"/>
    </row>
    <row r="36" spans="2:162" ht="39.4" x14ac:dyDescent="0.35">
      <c r="B36" s="96" t="s">
        <v>562</v>
      </c>
      <c r="C36" s="96" t="s">
        <v>153</v>
      </c>
      <c r="D36" s="18" t="s">
        <v>36</v>
      </c>
      <c r="E36" s="17">
        <v>2</v>
      </c>
      <c r="F36" s="80" t="s">
        <v>143</v>
      </c>
      <c r="G36" s="80">
        <f t="shared" si="17"/>
        <v>2</v>
      </c>
      <c r="H36" s="80">
        <f t="shared" si="18"/>
        <v>4</v>
      </c>
      <c r="I36" s="51"/>
      <c r="J36" s="51" t="s">
        <v>1</v>
      </c>
      <c r="K36" s="51"/>
      <c r="L36" s="52"/>
      <c r="M36" s="104">
        <f t="shared" ca="1" si="10"/>
        <v>16</v>
      </c>
      <c r="N36" s="86">
        <f t="shared" ca="1" si="37"/>
        <v>16</v>
      </c>
      <c r="O36" s="86">
        <f t="shared" ca="1" si="37"/>
        <v>12</v>
      </c>
      <c r="P36" s="86">
        <f t="shared" ca="1" si="38"/>
        <v>8</v>
      </c>
      <c r="Q36" s="86"/>
      <c r="R36" s="86"/>
      <c r="S36" s="86">
        <f ca="1">IF(S$14&gt;0,$H36*(S$14),0)</f>
        <v>12</v>
      </c>
      <c r="T36" s="86">
        <f t="shared" ca="1" si="39"/>
        <v>8</v>
      </c>
      <c r="U36" s="86"/>
      <c r="V36" s="86"/>
      <c r="W36" s="86"/>
      <c r="X36" s="86">
        <f t="shared" ca="1" si="48"/>
        <v>8</v>
      </c>
      <c r="Y36" s="86">
        <f t="shared" ca="1" si="48"/>
        <v>4</v>
      </c>
      <c r="Z36" s="86">
        <f ca="1">IF(Z$14&gt;0,$H36*(Z$14),0)</f>
        <v>16</v>
      </c>
      <c r="AA36" s="86">
        <f ca="1">IF(AA$14&gt;0,$H36*(AA$14),0)</f>
        <v>12</v>
      </c>
      <c r="AB36" s="86">
        <f t="shared" ca="1" si="46"/>
        <v>8</v>
      </c>
      <c r="AC36" s="86">
        <f t="shared" ca="1" si="46"/>
        <v>4</v>
      </c>
      <c r="AD36" s="86">
        <f t="shared" ca="1" si="40"/>
        <v>16</v>
      </c>
      <c r="AE36" s="86">
        <f t="shared" ca="1" si="40"/>
        <v>12</v>
      </c>
      <c r="AF36" s="86">
        <f t="shared" ca="1" si="40"/>
        <v>8</v>
      </c>
      <c r="AG36" s="86">
        <f t="shared" ca="1" si="49"/>
        <v>4</v>
      </c>
      <c r="AH36" s="86">
        <f t="shared" ca="1" si="49"/>
        <v>16</v>
      </c>
      <c r="AI36" s="86">
        <f t="shared" ca="1" si="49"/>
        <v>12</v>
      </c>
      <c r="AJ36" s="86">
        <f t="shared" ca="1" si="49"/>
        <v>8</v>
      </c>
      <c r="AK36" s="86">
        <f ca="1">IF(AK$14&gt;0,$H36*(AK$14),0)</f>
        <v>4</v>
      </c>
      <c r="AL36" s="86">
        <f ca="1">IF(AL$14&gt;0,$H36*(AL$14),0)</f>
        <v>16</v>
      </c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>
        <f ca="1">IF(BR$14&gt;0,$H36*(BR$14),0)</f>
        <v>8</v>
      </c>
      <c r="BS36" s="86"/>
      <c r="BT36" s="86"/>
      <c r="BU36" s="86"/>
      <c r="BV36" s="86"/>
      <c r="BW36" s="86"/>
      <c r="BX36" s="86"/>
      <c r="BY36" s="86">
        <f ca="1">IF(BY$14&gt;0,$H36*(BY$14),0)</f>
        <v>12</v>
      </c>
      <c r="BZ36" s="86">
        <f ca="1">IF(BZ$14&gt;0,$H36*(BZ$14),0)</f>
        <v>8</v>
      </c>
      <c r="CA36" s="86">
        <f ca="1">IF(CA$14&gt;0,$H36*(CA$14),0)</f>
        <v>4</v>
      </c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>
        <f ca="1">IF(CU$14&gt;0,$H36*(CU$14),0)</f>
        <v>4</v>
      </c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>
        <f t="shared" ca="1" si="42"/>
        <v>8</v>
      </c>
      <c r="DK36" s="86">
        <f t="shared" ca="1" si="42"/>
        <v>4</v>
      </c>
      <c r="DL36" s="86">
        <f t="shared" ca="1" si="42"/>
        <v>16</v>
      </c>
      <c r="DM36" s="86">
        <f t="shared" ca="1" si="42"/>
        <v>12</v>
      </c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>
        <f t="shared" ca="1" si="44"/>
        <v>4</v>
      </c>
      <c r="EJ36" s="86"/>
      <c r="EK36" s="86"/>
      <c r="EL36" s="86"/>
      <c r="EM36" s="86"/>
      <c r="EN36" s="86"/>
      <c r="EO36" s="86">
        <f t="shared" ca="1" si="16"/>
        <v>4</v>
      </c>
      <c r="EP36" s="86"/>
      <c r="EQ36" s="86"/>
      <c r="ER36" s="86"/>
      <c r="ES36" s="86"/>
      <c r="ET36" s="86"/>
      <c r="EU36" s="86"/>
      <c r="EV36" s="86">
        <f ca="1">IF(EV$14&gt;0,$H36*(EV$14),0)</f>
        <v>8</v>
      </c>
      <c r="EW36" s="86"/>
      <c r="EX36" s="86">
        <f ca="1">IF(EX$14&gt;0,$H36*(EX$14),0)</f>
        <v>16</v>
      </c>
      <c r="EY36" s="86">
        <f ca="1">IF(EY$14&gt;0,$H36*(EY$14),0)</f>
        <v>12</v>
      </c>
      <c r="EZ36" s="86">
        <f ca="1">IF(EZ$14&gt;0,$H36*(EZ$14),0)</f>
        <v>8</v>
      </c>
      <c r="FA36" s="86">
        <f ca="1">IF(FA$14&gt;0,$H36*(FA$14),0)</f>
        <v>4</v>
      </c>
      <c r="FB36" s="86"/>
      <c r="FC36" s="86"/>
      <c r="FD36" s="86"/>
      <c r="FE36" s="86"/>
      <c r="FF36" s="86"/>
    </row>
    <row r="37" spans="2:162" ht="39.4" x14ac:dyDescent="0.35">
      <c r="B37" s="96" t="s">
        <v>562</v>
      </c>
      <c r="C37" s="96" t="s">
        <v>153</v>
      </c>
      <c r="D37" s="18" t="s">
        <v>192</v>
      </c>
      <c r="E37" s="17">
        <v>2</v>
      </c>
      <c r="F37" s="80" t="s">
        <v>143</v>
      </c>
      <c r="G37" s="80">
        <f t="shared" si="17"/>
        <v>2</v>
      </c>
      <c r="H37" s="80">
        <f t="shared" si="18"/>
        <v>4</v>
      </c>
      <c r="I37" s="51"/>
      <c r="J37" s="51" t="s">
        <v>1</v>
      </c>
      <c r="K37" s="51" t="s">
        <v>1</v>
      </c>
      <c r="L37" s="52"/>
      <c r="M37" s="104">
        <f t="shared" ca="1" si="10"/>
        <v>16</v>
      </c>
      <c r="N37" s="86">
        <f t="shared" ca="1" si="37"/>
        <v>16</v>
      </c>
      <c r="O37" s="86">
        <f t="shared" ca="1" si="37"/>
        <v>12</v>
      </c>
      <c r="P37" s="86">
        <f t="shared" ca="1" si="38"/>
        <v>8</v>
      </c>
      <c r="Q37" s="86"/>
      <c r="R37" s="86"/>
      <c r="S37" s="86">
        <f ca="1">IF(S$14&gt;0,$H37*(S$14),0)</f>
        <v>12</v>
      </c>
      <c r="T37" s="86">
        <f t="shared" ca="1" si="39"/>
        <v>8</v>
      </c>
      <c r="U37" s="86"/>
      <c r="V37" s="86"/>
      <c r="W37" s="86"/>
      <c r="X37" s="86">
        <f t="shared" ca="1" si="48"/>
        <v>8</v>
      </c>
      <c r="Y37" s="86">
        <f t="shared" ca="1" si="48"/>
        <v>4</v>
      </c>
      <c r="Z37" s="86">
        <f ca="1">IF(Z$14&gt;0,$H37*(Z$14),0)</f>
        <v>16</v>
      </c>
      <c r="AA37" s="86">
        <f ca="1">IF(AA$14&gt;0,$H37*(AA$14),0)</f>
        <v>12</v>
      </c>
      <c r="AB37" s="86">
        <f t="shared" ca="1" si="46"/>
        <v>8</v>
      </c>
      <c r="AC37" s="86">
        <f t="shared" ca="1" si="46"/>
        <v>4</v>
      </c>
      <c r="AD37" s="86">
        <f t="shared" ca="1" si="40"/>
        <v>16</v>
      </c>
      <c r="AE37" s="86">
        <f t="shared" ca="1" si="40"/>
        <v>12</v>
      </c>
      <c r="AF37" s="86">
        <f t="shared" ca="1" si="40"/>
        <v>8</v>
      </c>
      <c r="AG37" s="86">
        <f t="shared" ca="1" si="49"/>
        <v>4</v>
      </c>
      <c r="AH37" s="86">
        <f t="shared" ca="1" si="49"/>
        <v>16</v>
      </c>
      <c r="AI37" s="86">
        <f t="shared" ca="1" si="49"/>
        <v>12</v>
      </c>
      <c r="AJ37" s="86">
        <f t="shared" ca="1" si="49"/>
        <v>8</v>
      </c>
      <c r="AK37" s="86"/>
      <c r="AL37" s="86"/>
      <c r="AM37" s="86">
        <f ca="1">IF(AM$14&gt;0,$H37*(AM$14),0)</f>
        <v>12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>
        <f ca="1">IF(CR$14&gt;0,$H37*(CR$14),0)</f>
        <v>16</v>
      </c>
      <c r="CS37" s="86">
        <f ca="1">IF(CS$14&gt;0,$H37*(CS$14),0)</f>
        <v>12</v>
      </c>
      <c r="CT37" s="86">
        <f ca="1">IF(CT$14&gt;0,$H37*(CT$14),0)</f>
        <v>8</v>
      </c>
      <c r="CU37" s="86">
        <f ca="1">IF(CU$14&gt;0,$H37*(CU$14),0)</f>
        <v>4</v>
      </c>
      <c r="CV37" s="86">
        <f ca="1">IF(CV$14&gt;0,$H37*(CV$14),0)</f>
        <v>16</v>
      </c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>
        <f t="shared" ca="1" si="42"/>
        <v>8</v>
      </c>
      <c r="DK37" s="86">
        <f t="shared" ca="1" si="42"/>
        <v>4</v>
      </c>
      <c r="DL37" s="86">
        <f t="shared" ca="1" si="42"/>
        <v>16</v>
      </c>
      <c r="DM37" s="86">
        <f t="shared" ca="1" si="42"/>
        <v>12</v>
      </c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>
        <f t="shared" ca="1" si="44"/>
        <v>4</v>
      </c>
      <c r="EJ37" s="86"/>
      <c r="EK37" s="86"/>
      <c r="EL37" s="86"/>
      <c r="EM37" s="86"/>
      <c r="EN37" s="86"/>
      <c r="EO37" s="86">
        <f t="shared" ca="1" si="16"/>
        <v>4</v>
      </c>
      <c r="EP37" s="86">
        <f ca="1">IF(EP$14&gt;0,$H37*(EP$14),0)</f>
        <v>16</v>
      </c>
      <c r="EQ37" s="86"/>
      <c r="ER37" s="86"/>
      <c r="ES37" s="86"/>
      <c r="ET37" s="86"/>
      <c r="EU37" s="86"/>
      <c r="EV37" s="86">
        <f ca="1">IF(EV$14&gt;0,$H37*(EV$14),0)</f>
        <v>8</v>
      </c>
      <c r="EW37" s="86"/>
      <c r="EX37" s="86"/>
      <c r="EY37" s="86"/>
      <c r="EZ37" s="86"/>
      <c r="FA37" s="86"/>
      <c r="FB37" s="86">
        <f ca="1">IF(FB$14&gt;0,$H37*(FB$14),0)</f>
        <v>16</v>
      </c>
      <c r="FC37" s="86"/>
      <c r="FD37" s="86">
        <f ca="1">IF(FD$14&gt;0,$H37*(FD$14),0)</f>
        <v>8</v>
      </c>
      <c r="FE37" s="86">
        <f ca="1">IF(FE$14&gt;0,$H37*(FE$14),0)</f>
        <v>4</v>
      </c>
      <c r="FF37" s="86">
        <f ca="1">IF(FF$14&gt;0,$H37*(FF$14),0)</f>
        <v>4</v>
      </c>
    </row>
    <row r="38" spans="2:162" ht="26.25" x14ac:dyDescent="0.35">
      <c r="B38" s="96" t="s">
        <v>562</v>
      </c>
      <c r="C38" s="96" t="s">
        <v>153</v>
      </c>
      <c r="D38" s="18" t="s">
        <v>37</v>
      </c>
      <c r="E38" s="17">
        <v>2</v>
      </c>
      <c r="F38" s="80" t="s">
        <v>0</v>
      </c>
      <c r="G38" s="80">
        <f t="shared" si="17"/>
        <v>3</v>
      </c>
      <c r="H38" s="80">
        <f t="shared" si="18"/>
        <v>6</v>
      </c>
      <c r="I38" s="51"/>
      <c r="J38" s="51" t="s">
        <v>1</v>
      </c>
      <c r="K38" s="51" t="s">
        <v>1</v>
      </c>
      <c r="L38" s="52"/>
      <c r="M38" s="104">
        <f t="shared" ca="1" si="10"/>
        <v>24</v>
      </c>
      <c r="N38" s="86">
        <f t="shared" ca="1" si="37"/>
        <v>24</v>
      </c>
      <c r="O38" s="86">
        <f t="shared" ca="1" si="37"/>
        <v>18</v>
      </c>
      <c r="P38" s="86">
        <f t="shared" ca="1" si="38"/>
        <v>12</v>
      </c>
      <c r="Q38" s="86"/>
      <c r="R38" s="86"/>
      <c r="S38" s="86"/>
      <c r="T38" s="86">
        <f t="shared" ca="1" si="39"/>
        <v>12</v>
      </c>
      <c r="U38" s="86">
        <f ca="1">IF(U$14&gt;0,$H38*(U$14),0)</f>
        <v>6</v>
      </c>
      <c r="V38" s="86"/>
      <c r="W38" s="86"/>
      <c r="X38" s="86"/>
      <c r="Y38" s="86"/>
      <c r="Z38" s="86"/>
      <c r="AA38" s="86"/>
      <c r="AB38" s="86"/>
      <c r="AC38" s="86"/>
      <c r="AD38" s="86">
        <f t="shared" ca="1" si="40"/>
        <v>24</v>
      </c>
      <c r="AE38" s="86">
        <f t="shared" ca="1" si="40"/>
        <v>18</v>
      </c>
      <c r="AF38" s="86">
        <f t="shared" ca="1" si="40"/>
        <v>12</v>
      </c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>
        <f t="shared" ref="CD38:CI39" ca="1" si="52">IF(CD$14&gt;0,$H38*(CD$14),0)</f>
        <v>12</v>
      </c>
      <c r="CE38" s="86">
        <f t="shared" ca="1" si="52"/>
        <v>6</v>
      </c>
      <c r="CF38" s="86">
        <f t="shared" ca="1" si="52"/>
        <v>24</v>
      </c>
      <c r="CG38" s="86">
        <f t="shared" ca="1" si="52"/>
        <v>18</v>
      </c>
      <c r="CH38" s="86">
        <f t="shared" ca="1" si="52"/>
        <v>12</v>
      </c>
      <c r="CI38" s="86">
        <f t="shared" ca="1" si="52"/>
        <v>6</v>
      </c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>
        <f t="shared" ref="CW38:CZ40" ca="1" si="53">IF(CW$14&gt;0,$H38*(CW$14),0)</f>
        <v>18</v>
      </c>
      <c r="CX38" s="86">
        <f t="shared" ca="1" si="53"/>
        <v>12</v>
      </c>
      <c r="CY38" s="86">
        <f t="shared" ca="1" si="53"/>
        <v>6</v>
      </c>
      <c r="CZ38" s="86">
        <f t="shared" ca="1" si="53"/>
        <v>24</v>
      </c>
      <c r="DA38" s="86"/>
      <c r="DB38" s="86"/>
      <c r="DC38" s="86"/>
      <c r="DD38" s="86"/>
      <c r="DE38" s="86"/>
      <c r="DF38" s="86"/>
      <c r="DG38" s="86"/>
      <c r="DH38" s="86"/>
      <c r="DI38" s="86"/>
      <c r="DJ38" s="86">
        <f t="shared" ca="1" si="42"/>
        <v>12</v>
      </c>
      <c r="DK38" s="86">
        <f t="shared" ca="1" si="42"/>
        <v>6</v>
      </c>
      <c r="DL38" s="86">
        <f t="shared" ca="1" si="42"/>
        <v>24</v>
      </c>
      <c r="DM38" s="86">
        <f t="shared" ca="1" si="42"/>
        <v>18</v>
      </c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>
        <f t="shared" ca="1" si="44"/>
        <v>6</v>
      </c>
      <c r="EJ38" s="86"/>
      <c r="EK38" s="86"/>
      <c r="EL38" s="86"/>
      <c r="EM38" s="86"/>
      <c r="EN38" s="86">
        <f ca="1">IF(EN$14&gt;0,$H38*(EN$14),0)</f>
        <v>12</v>
      </c>
      <c r="EO38" s="86">
        <f t="shared" ca="1" si="16"/>
        <v>6</v>
      </c>
      <c r="EP38" s="86">
        <f ca="1">IF(EP$14&gt;0,$H38*(EP$14),0)</f>
        <v>24</v>
      </c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</row>
    <row r="39" spans="2:162" ht="26.25" x14ac:dyDescent="0.35">
      <c r="B39" s="96" t="s">
        <v>562</v>
      </c>
      <c r="C39" s="96" t="s">
        <v>153</v>
      </c>
      <c r="D39" s="18" t="s">
        <v>38</v>
      </c>
      <c r="E39" s="17">
        <v>2</v>
      </c>
      <c r="F39" s="80" t="s">
        <v>142</v>
      </c>
      <c r="G39" s="80">
        <f t="shared" si="17"/>
        <v>4</v>
      </c>
      <c r="H39" s="80">
        <f t="shared" si="18"/>
        <v>8</v>
      </c>
      <c r="I39" s="17"/>
      <c r="J39" s="17" t="s">
        <v>1</v>
      </c>
      <c r="K39" s="17"/>
      <c r="L39" s="52"/>
      <c r="M39" s="104">
        <f t="shared" ca="1" si="10"/>
        <v>32</v>
      </c>
      <c r="N39" s="86">
        <f t="shared" ca="1" si="37"/>
        <v>32</v>
      </c>
      <c r="O39" s="86">
        <f t="shared" ca="1" si="37"/>
        <v>24</v>
      </c>
      <c r="P39" s="86">
        <f t="shared" ca="1" si="38"/>
        <v>16</v>
      </c>
      <c r="Q39" s="86"/>
      <c r="R39" s="86">
        <f ca="1">IF(R$14&gt;0,$H39*(R$14),0)</f>
        <v>32</v>
      </c>
      <c r="S39" s="86">
        <f ca="1">IF(S$14&gt;0,$H39*(S$14),0)</f>
        <v>24</v>
      </c>
      <c r="T39" s="86">
        <f t="shared" ca="1" si="39"/>
        <v>16</v>
      </c>
      <c r="U39" s="86">
        <f ca="1">IF(U$14&gt;0,$H39*(U$14),0)</f>
        <v>8</v>
      </c>
      <c r="V39" s="86"/>
      <c r="W39" s="86"/>
      <c r="X39" s="86">
        <f ca="1">IF(X$14&gt;0,$H39*(X$14),0)</f>
        <v>16</v>
      </c>
      <c r="Y39" s="86">
        <f ca="1">IF(Y$14&gt;0,$H39*(Y$14),0)</f>
        <v>8</v>
      </c>
      <c r="Z39" s="86">
        <f ca="1">IF(Z$14&gt;0,$H39*(Z$14),0)</f>
        <v>32</v>
      </c>
      <c r="AA39" s="86"/>
      <c r="AB39" s="86">
        <f ca="1">IF(AB$14&gt;0,$H39*(AB$14),0)</f>
        <v>16</v>
      </c>
      <c r="AC39" s="86">
        <f ca="1">IF(AC$14&gt;0,$H39*(AC$14),0)</f>
        <v>8</v>
      </c>
      <c r="AD39" s="86">
        <f t="shared" ca="1" si="40"/>
        <v>32</v>
      </c>
      <c r="AE39" s="86">
        <f t="shared" ca="1" si="40"/>
        <v>24</v>
      </c>
      <c r="AF39" s="86">
        <f t="shared" ca="1" si="40"/>
        <v>16</v>
      </c>
      <c r="AG39" s="86"/>
      <c r="AH39" s="86"/>
      <c r="AI39" s="86"/>
      <c r="AJ39" s="86"/>
      <c r="AK39" s="86"/>
      <c r="AL39" s="86">
        <f ca="1">IF(AL$14&gt;0,$H39*(AL$14),0)</f>
        <v>32</v>
      </c>
      <c r="AM39" s="86"/>
      <c r="AN39" s="86">
        <f t="shared" ref="AN39:AT39" ca="1" si="54">IF(AN$14&gt;0,$H39*(AN$14),0)</f>
        <v>16</v>
      </c>
      <c r="AO39" s="86">
        <f t="shared" ca="1" si="54"/>
        <v>8</v>
      </c>
      <c r="AP39" s="86">
        <f t="shared" ca="1" si="54"/>
        <v>32</v>
      </c>
      <c r="AQ39" s="86">
        <f t="shared" ca="1" si="54"/>
        <v>24</v>
      </c>
      <c r="AR39" s="86">
        <f t="shared" ca="1" si="54"/>
        <v>16</v>
      </c>
      <c r="AS39" s="86">
        <f t="shared" ca="1" si="54"/>
        <v>8</v>
      </c>
      <c r="AT39" s="86">
        <f t="shared" ca="1" si="54"/>
        <v>16</v>
      </c>
      <c r="AU39" s="86"/>
      <c r="AV39" s="86">
        <f t="shared" ref="AV39:BC39" ca="1" si="55">IF(AV$14&gt;0,$H39*(AV$14),0)</f>
        <v>32</v>
      </c>
      <c r="AW39" s="86">
        <f t="shared" ca="1" si="55"/>
        <v>24</v>
      </c>
      <c r="AX39" s="86">
        <f t="shared" ca="1" si="55"/>
        <v>16</v>
      </c>
      <c r="AY39" s="86">
        <f t="shared" ca="1" si="55"/>
        <v>8</v>
      </c>
      <c r="AZ39" s="86">
        <f t="shared" ca="1" si="55"/>
        <v>32</v>
      </c>
      <c r="BA39" s="86">
        <f t="shared" ca="1" si="55"/>
        <v>24</v>
      </c>
      <c r="BB39" s="86">
        <f t="shared" ca="1" si="55"/>
        <v>16</v>
      </c>
      <c r="BC39" s="86">
        <f t="shared" ca="1" si="55"/>
        <v>8</v>
      </c>
      <c r="BD39" s="86"/>
      <c r="BE39" s="86"/>
      <c r="BF39" s="86"/>
      <c r="BG39" s="86"/>
      <c r="BH39" s="86">
        <f ca="1">IF(BH$14&gt;0,$H39*(BH$14),0)</f>
        <v>32</v>
      </c>
      <c r="BI39" s="86"/>
      <c r="BJ39" s="86"/>
      <c r="BK39" s="86"/>
      <c r="BL39" s="86">
        <f ca="1">IF(BL$14&gt;0,$H39*(BL$14),0)</f>
        <v>32</v>
      </c>
      <c r="BM39" s="86"/>
      <c r="BN39" s="86">
        <f ca="1">IF(BN$14&gt;0,$H39*(BN$14),0)</f>
        <v>16</v>
      </c>
      <c r="BO39" s="86">
        <f ca="1">IF(BO$14&gt;0,$H39*(BO$14),0)</f>
        <v>8</v>
      </c>
      <c r="BP39" s="86"/>
      <c r="BQ39" s="86">
        <f ca="1">IF(BQ$14&gt;0,$H39*(BQ$14),0)</f>
        <v>24</v>
      </c>
      <c r="BR39" s="86">
        <f ca="1">IF(BR$14&gt;0,$H39*(BR$14),0)</f>
        <v>16</v>
      </c>
      <c r="BS39" s="86">
        <f ca="1">IF(BS$14&gt;0,$H39*(BS$14),0)</f>
        <v>8</v>
      </c>
      <c r="BT39" s="86"/>
      <c r="BU39" s="86"/>
      <c r="BV39" s="86">
        <f ca="1">IF(BV$14&gt;0,$H39*(BV$14),0)</f>
        <v>16</v>
      </c>
      <c r="BW39" s="86"/>
      <c r="BX39" s="86">
        <f ca="1">IF(BX$14&gt;0,$H39*(BX$14),0)</f>
        <v>32</v>
      </c>
      <c r="BY39" s="86">
        <f ca="1">IF(BY$14&gt;0,$H39*(BY$14),0)</f>
        <v>24</v>
      </c>
      <c r="BZ39" s="86">
        <f ca="1">IF(BZ$14&gt;0,$H39*(BZ$14),0)</f>
        <v>16</v>
      </c>
      <c r="CA39" s="86">
        <f ca="1">IF(CA$14&gt;0,$H39*(CA$14),0)</f>
        <v>8</v>
      </c>
      <c r="CB39" s="86">
        <f ca="1">IF(CB$14&gt;0,$H39*(CB$14),0)</f>
        <v>32</v>
      </c>
      <c r="CC39" s="86"/>
      <c r="CD39" s="86">
        <f t="shared" ca="1" si="52"/>
        <v>16</v>
      </c>
      <c r="CE39" s="86">
        <f t="shared" ca="1" si="52"/>
        <v>8</v>
      </c>
      <c r="CF39" s="86">
        <f t="shared" ca="1" si="52"/>
        <v>32</v>
      </c>
      <c r="CG39" s="86">
        <f t="shared" ca="1" si="52"/>
        <v>24</v>
      </c>
      <c r="CH39" s="86">
        <f t="shared" ca="1" si="52"/>
        <v>16</v>
      </c>
      <c r="CI39" s="86">
        <f t="shared" ca="1" si="52"/>
        <v>8</v>
      </c>
      <c r="CJ39" s="86">
        <f t="shared" ref="CJ39:CT39" ca="1" si="56">IF(CJ$14&gt;0,$H39*(CJ$14),0)</f>
        <v>32</v>
      </c>
      <c r="CK39" s="86">
        <f t="shared" ca="1" si="56"/>
        <v>24</v>
      </c>
      <c r="CL39" s="86">
        <f t="shared" ca="1" si="56"/>
        <v>16</v>
      </c>
      <c r="CM39" s="86">
        <f t="shared" ca="1" si="56"/>
        <v>8</v>
      </c>
      <c r="CN39" s="86">
        <f t="shared" ca="1" si="56"/>
        <v>32</v>
      </c>
      <c r="CO39" s="86">
        <f t="shared" ca="1" si="56"/>
        <v>24</v>
      </c>
      <c r="CP39" s="86">
        <f t="shared" ca="1" si="56"/>
        <v>16</v>
      </c>
      <c r="CQ39" s="86">
        <f t="shared" ca="1" si="56"/>
        <v>8</v>
      </c>
      <c r="CR39" s="86">
        <f t="shared" ca="1" si="56"/>
        <v>32</v>
      </c>
      <c r="CS39" s="86">
        <f t="shared" ca="1" si="56"/>
        <v>24</v>
      </c>
      <c r="CT39" s="86">
        <f t="shared" ca="1" si="56"/>
        <v>16</v>
      </c>
      <c r="CU39" s="86"/>
      <c r="CV39" s="86">
        <f ca="1">IF(CV$14&gt;0,$H39*(CV$14),0)</f>
        <v>32</v>
      </c>
      <c r="CW39" s="86">
        <f t="shared" ca="1" si="53"/>
        <v>24</v>
      </c>
      <c r="CX39" s="86">
        <f t="shared" ca="1" si="53"/>
        <v>16</v>
      </c>
      <c r="CY39" s="86">
        <f t="shared" ca="1" si="53"/>
        <v>8</v>
      </c>
      <c r="CZ39" s="86">
        <f t="shared" ca="1" si="53"/>
        <v>32</v>
      </c>
      <c r="DA39" s="86">
        <f t="shared" ref="DA39:DH39" ca="1" si="57">IF(DA$14&gt;0,$H39*(DA$14),0)</f>
        <v>24</v>
      </c>
      <c r="DB39" s="86">
        <f t="shared" ca="1" si="57"/>
        <v>16</v>
      </c>
      <c r="DC39" s="86">
        <f t="shared" ca="1" si="57"/>
        <v>8</v>
      </c>
      <c r="DD39" s="86">
        <f t="shared" ca="1" si="57"/>
        <v>32</v>
      </c>
      <c r="DE39" s="86">
        <f t="shared" ca="1" si="57"/>
        <v>24</v>
      </c>
      <c r="DF39" s="86">
        <f t="shared" ca="1" si="57"/>
        <v>16</v>
      </c>
      <c r="DG39" s="86">
        <f t="shared" ca="1" si="57"/>
        <v>8</v>
      </c>
      <c r="DH39" s="86">
        <f t="shared" ca="1" si="57"/>
        <v>32</v>
      </c>
      <c r="DI39" s="86"/>
      <c r="DJ39" s="86">
        <f t="shared" ca="1" si="42"/>
        <v>16</v>
      </c>
      <c r="DK39" s="86">
        <f t="shared" ca="1" si="42"/>
        <v>8</v>
      </c>
      <c r="DL39" s="86">
        <f t="shared" ca="1" si="42"/>
        <v>32</v>
      </c>
      <c r="DM39" s="86">
        <f t="shared" ca="1" si="42"/>
        <v>24</v>
      </c>
      <c r="DN39" s="86">
        <f ca="1">IF(DN$14&gt;0,$H39*(DN$14),0)</f>
        <v>16</v>
      </c>
      <c r="DO39" s="86"/>
      <c r="DP39" s="86">
        <f t="shared" ref="DP39:DW48" ca="1" si="58">IF(DP$14&gt;0,$H39*(DP$14),0)</f>
        <v>32</v>
      </c>
      <c r="DQ39" s="86">
        <f t="shared" ca="1" si="58"/>
        <v>24</v>
      </c>
      <c r="DR39" s="86">
        <f t="shared" ca="1" si="58"/>
        <v>16</v>
      </c>
      <c r="DS39" s="86">
        <f t="shared" ca="1" si="58"/>
        <v>8</v>
      </c>
      <c r="DT39" s="86">
        <f t="shared" ca="1" si="58"/>
        <v>32</v>
      </c>
      <c r="DU39" s="86">
        <f t="shared" ca="1" si="58"/>
        <v>24</v>
      </c>
      <c r="DV39" s="86">
        <f t="shared" ca="1" si="58"/>
        <v>16</v>
      </c>
      <c r="DW39" s="86">
        <f t="shared" ca="1" si="58"/>
        <v>8</v>
      </c>
      <c r="DX39" s="86"/>
      <c r="DY39" s="86"/>
      <c r="DZ39" s="86"/>
      <c r="EA39" s="86"/>
      <c r="EB39" s="86"/>
      <c r="EC39" s="86">
        <f ca="1">IF(EC$14&gt;0,$H39*(EC$14),0)</f>
        <v>24</v>
      </c>
      <c r="ED39" s="86"/>
      <c r="EE39" s="86"/>
      <c r="EF39" s="86"/>
      <c r="EG39" s="86">
        <f ca="1">IF(EG$14&gt;0,$H39*(EG$14),0)</f>
        <v>24</v>
      </c>
      <c r="EH39" s="86">
        <f ca="1">IF(EH$14&gt;0,$H39*(EH$14),0)</f>
        <v>16</v>
      </c>
      <c r="EI39" s="86">
        <f t="shared" ca="1" si="44"/>
        <v>8</v>
      </c>
      <c r="EJ39" s="86">
        <f ca="1">IF(EJ$14&gt;0,$H39*(EJ$14),0)</f>
        <v>32</v>
      </c>
      <c r="EK39" s="86">
        <f ca="1">IF(EK$14&gt;0,$H39*(EK$14),0)</f>
        <v>24</v>
      </c>
      <c r="EL39" s="86"/>
      <c r="EM39" s="86"/>
      <c r="EN39" s="86"/>
      <c r="EO39" s="86">
        <f t="shared" ca="1" si="16"/>
        <v>8</v>
      </c>
      <c r="EP39" s="86"/>
      <c r="EQ39" s="86"/>
      <c r="ER39" s="86"/>
      <c r="ES39" s="86"/>
      <c r="ET39" s="86"/>
      <c r="EU39" s="86"/>
      <c r="EV39" s="86"/>
      <c r="EW39" s="86"/>
      <c r="EX39" s="86">
        <f ca="1">IF(EX$14&gt;0,$H39*(EX$14),0)</f>
        <v>32</v>
      </c>
      <c r="EY39" s="86">
        <f ca="1">IF(EY$14&gt;0,$H39*(EY$14),0)</f>
        <v>24</v>
      </c>
      <c r="EZ39" s="86">
        <f ca="1">IF(EZ$14&gt;0,$H39*(EZ$14),0)</f>
        <v>16</v>
      </c>
      <c r="FA39" s="86">
        <f ca="1">IF(FA$14&gt;0,$H39*(FA$14),0)</f>
        <v>8</v>
      </c>
      <c r="FB39" s="86"/>
      <c r="FC39" s="86"/>
      <c r="FD39" s="86"/>
      <c r="FE39" s="86"/>
      <c r="FF39" s="86"/>
    </row>
    <row r="40" spans="2:162" ht="26.25" x14ac:dyDescent="0.35">
      <c r="B40" s="96" t="s">
        <v>562</v>
      </c>
      <c r="C40" s="96" t="s">
        <v>153</v>
      </c>
      <c r="D40" s="18" t="s">
        <v>39</v>
      </c>
      <c r="E40" s="17">
        <v>2</v>
      </c>
      <c r="F40" s="80" t="s">
        <v>0</v>
      </c>
      <c r="G40" s="80">
        <f t="shared" si="17"/>
        <v>3</v>
      </c>
      <c r="H40" s="80">
        <f t="shared" si="18"/>
        <v>6</v>
      </c>
      <c r="I40" s="17"/>
      <c r="J40" s="17" t="s">
        <v>1</v>
      </c>
      <c r="K40" s="17"/>
      <c r="L40" s="53"/>
      <c r="M40" s="104">
        <f t="shared" ca="1" si="10"/>
        <v>24</v>
      </c>
      <c r="N40" s="86">
        <f t="shared" ca="1" si="37"/>
        <v>24</v>
      </c>
      <c r="O40" s="86">
        <f t="shared" ca="1" si="37"/>
        <v>18</v>
      </c>
      <c r="P40" s="86">
        <f t="shared" ca="1" si="38"/>
        <v>12</v>
      </c>
      <c r="Q40" s="86"/>
      <c r="R40" s="86">
        <f ca="1">IF(R$14&gt;0,$H40*(R$14),0)</f>
        <v>24</v>
      </c>
      <c r="S40" s="86">
        <f ca="1">IF(S$14&gt;0,$H40*(S$14),0)</f>
        <v>18</v>
      </c>
      <c r="T40" s="86">
        <f t="shared" ca="1" si="39"/>
        <v>12</v>
      </c>
      <c r="U40" s="86">
        <f ca="1">IF(U$14&gt;0,$H40*(U$14),0)</f>
        <v>6</v>
      </c>
      <c r="V40" s="86"/>
      <c r="W40" s="86"/>
      <c r="X40" s="86"/>
      <c r="Y40" s="86"/>
      <c r="Z40" s="86">
        <f ca="1">IF(Z$14&gt;0,$H40*(Z$14),0)</f>
        <v>24</v>
      </c>
      <c r="AA40" s="86"/>
      <c r="AB40" s="86"/>
      <c r="AC40" s="86"/>
      <c r="AD40" s="86">
        <f t="shared" ca="1" si="40"/>
        <v>24</v>
      </c>
      <c r="AE40" s="86">
        <f t="shared" ca="1" si="40"/>
        <v>18</v>
      </c>
      <c r="AF40" s="86">
        <f t="shared" ca="1" si="40"/>
        <v>12</v>
      </c>
      <c r="AG40" s="86"/>
      <c r="AH40" s="86">
        <f ca="1">IF(AH$14&gt;0,$H40*(AH$14),0)</f>
        <v>24</v>
      </c>
      <c r="AI40" s="86">
        <f ca="1">IF(AI$14&gt;0,$H40*(AI$14),0)</f>
        <v>18</v>
      </c>
      <c r="AJ40" s="86">
        <f ca="1">IF(AJ$14&gt;0,$H40*(AJ$14),0)</f>
        <v>12</v>
      </c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>
        <f ca="1">IF(BB$14&gt;0,$H40*(BB$14),0)</f>
        <v>12</v>
      </c>
      <c r="BC40" s="86">
        <f ca="1">IF(BC$14&gt;0,$H40*(BC$14),0)</f>
        <v>6</v>
      </c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>
        <f ca="1">IF(CD$14&gt;0,$H40*(CD$14),0)</f>
        <v>12</v>
      </c>
      <c r="CE40" s="86">
        <f ca="1">IF(CE$14&gt;0,$H40*(CE$14),0)</f>
        <v>6</v>
      </c>
      <c r="CF40" s="86"/>
      <c r="CG40" s="86">
        <f ca="1">IF(CG$14&gt;0,$H40*(CG$14),0)</f>
        <v>18</v>
      </c>
      <c r="CH40" s="86">
        <f ca="1">IF(CH$14&gt;0,$H40*(CH$14),0)</f>
        <v>12</v>
      </c>
      <c r="CI40" s="86">
        <f ca="1">IF(CI$14&gt;0,$H40*(CI$14),0)</f>
        <v>6</v>
      </c>
      <c r="CJ40" s="86"/>
      <c r="CK40" s="86">
        <f ca="1">IF(CK$14&gt;0,$H40*(CK$14),0)</f>
        <v>18</v>
      </c>
      <c r="CL40" s="86"/>
      <c r="CM40" s="86"/>
      <c r="CN40" s="86"/>
      <c r="CO40" s="86"/>
      <c r="CP40" s="86"/>
      <c r="CQ40" s="86"/>
      <c r="CR40" s="86"/>
      <c r="CS40" s="86">
        <f ca="1">IF(CS$14&gt;0,$H40*(CS$14),0)</f>
        <v>18</v>
      </c>
      <c r="CT40" s="86">
        <f ca="1">IF(CT$14&gt;0,$H40*(CT$14),0)</f>
        <v>12</v>
      </c>
      <c r="CU40" s="86"/>
      <c r="CV40" s="86"/>
      <c r="CW40" s="86">
        <f t="shared" ca="1" si="53"/>
        <v>18</v>
      </c>
      <c r="CX40" s="86">
        <f t="shared" ca="1" si="53"/>
        <v>12</v>
      </c>
      <c r="CY40" s="86">
        <f t="shared" ca="1" si="53"/>
        <v>6</v>
      </c>
      <c r="CZ40" s="86">
        <f t="shared" ca="1" si="53"/>
        <v>24</v>
      </c>
      <c r="DA40" s="86">
        <f ca="1">IF(DA$14&gt;0,$H40*(DA$14),0)</f>
        <v>18</v>
      </c>
      <c r="DB40" s="86">
        <f ca="1">IF(DB$14&gt;0,$H40*(DB$14),0)</f>
        <v>12</v>
      </c>
      <c r="DC40" s="86">
        <f ca="1">IF(DC$14&gt;0,$H40*(DC$14),0)</f>
        <v>6</v>
      </c>
      <c r="DD40" s="86">
        <f ca="1">IF(DD$14&gt;0,$H40*(DD$14),0)</f>
        <v>24</v>
      </c>
      <c r="DE40" s="86"/>
      <c r="DF40" s="86">
        <f ca="1">IF(DF$14&gt;0,$H40*(DF$14),0)</f>
        <v>12</v>
      </c>
      <c r="DG40" s="86">
        <f ca="1">IF(DG$14&gt;0,$H40*(DG$14),0)</f>
        <v>6</v>
      </c>
      <c r="DH40" s="86"/>
      <c r="DI40" s="86"/>
      <c r="DJ40" s="86">
        <f t="shared" ca="1" si="42"/>
        <v>12</v>
      </c>
      <c r="DK40" s="86">
        <f t="shared" ca="1" si="42"/>
        <v>6</v>
      </c>
      <c r="DL40" s="86">
        <f t="shared" ca="1" si="42"/>
        <v>24</v>
      </c>
      <c r="DM40" s="86">
        <f t="shared" ca="1" si="42"/>
        <v>18</v>
      </c>
      <c r="DN40" s="86"/>
      <c r="DO40" s="86"/>
      <c r="DP40" s="86">
        <f t="shared" ca="1" si="58"/>
        <v>24</v>
      </c>
      <c r="DQ40" s="86">
        <f t="shared" ca="1" si="58"/>
        <v>18</v>
      </c>
      <c r="DR40" s="86">
        <f t="shared" ca="1" si="58"/>
        <v>12</v>
      </c>
      <c r="DS40" s="86">
        <f t="shared" ca="1" si="58"/>
        <v>6</v>
      </c>
      <c r="DT40" s="86">
        <f t="shared" ca="1" si="58"/>
        <v>24</v>
      </c>
      <c r="DU40" s="86">
        <f t="shared" ca="1" si="58"/>
        <v>18</v>
      </c>
      <c r="DV40" s="86">
        <f t="shared" ca="1" si="58"/>
        <v>12</v>
      </c>
      <c r="DW40" s="86">
        <f t="shared" ca="1" si="58"/>
        <v>6</v>
      </c>
      <c r="DX40" s="86"/>
      <c r="DY40" s="86"/>
      <c r="DZ40" s="86"/>
      <c r="EA40" s="86"/>
      <c r="EB40" s="86"/>
      <c r="EC40" s="86">
        <f ca="1">IF(EC$14&gt;0,$H40*(EC$14),0)</f>
        <v>18</v>
      </c>
      <c r="ED40" s="86"/>
      <c r="EE40" s="86">
        <f ca="1">IF(EE$14&gt;0,$H40*(EE$14),0)</f>
        <v>6</v>
      </c>
      <c r="EF40" s="86">
        <f ca="1">IF(EF$14&gt;0,$H40*(EF$14),0)</f>
        <v>24</v>
      </c>
      <c r="EG40" s="86">
        <f ca="1">IF(EG$14&gt;0,$H40*(EG$14),0)</f>
        <v>18</v>
      </c>
      <c r="EH40" s="86">
        <f ca="1">IF(EH$14&gt;0,$H40*(EH$14),0)</f>
        <v>12</v>
      </c>
      <c r="EI40" s="86">
        <f t="shared" ca="1" si="44"/>
        <v>6</v>
      </c>
      <c r="EJ40" s="86">
        <f ca="1">IF(EJ$14&gt;0,$H40*(EJ$14),0)</f>
        <v>24</v>
      </c>
      <c r="EK40" s="86">
        <f ca="1">IF(EK$14&gt;0,$H40*(EK$14),0)</f>
        <v>18</v>
      </c>
      <c r="EL40" s="86"/>
      <c r="EM40" s="86"/>
      <c r="EN40" s="86"/>
      <c r="EO40" s="86">
        <f t="shared" ca="1" si="16"/>
        <v>6</v>
      </c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</row>
    <row r="41" spans="2:162" ht="26.25" x14ac:dyDescent="0.35">
      <c r="B41" s="96" t="s">
        <v>562</v>
      </c>
      <c r="C41" s="96" t="s">
        <v>154</v>
      </c>
      <c r="D41" s="18" t="s">
        <v>40</v>
      </c>
      <c r="E41" s="17">
        <v>2</v>
      </c>
      <c r="F41" s="80" t="s">
        <v>140</v>
      </c>
      <c r="G41" s="80">
        <f t="shared" si="17"/>
        <v>4</v>
      </c>
      <c r="H41" s="80">
        <f t="shared" si="18"/>
        <v>8</v>
      </c>
      <c r="I41" s="17" t="s">
        <v>1</v>
      </c>
      <c r="J41" s="17"/>
      <c r="K41" s="17"/>
      <c r="L41" s="52"/>
      <c r="M41" s="104">
        <f t="shared" ca="1" si="10"/>
        <v>32</v>
      </c>
      <c r="N41" s="86">
        <f t="shared" ca="1" si="37"/>
        <v>32</v>
      </c>
      <c r="O41" s="86">
        <f t="shared" ca="1" si="37"/>
        <v>24</v>
      </c>
      <c r="P41" s="86">
        <f t="shared" ca="1" si="38"/>
        <v>16</v>
      </c>
      <c r="Q41" s="86"/>
      <c r="R41" s="86"/>
      <c r="S41" s="86"/>
      <c r="T41" s="86">
        <f t="shared" ca="1" si="39"/>
        <v>16</v>
      </c>
      <c r="U41" s="86"/>
      <c r="V41" s="86"/>
      <c r="W41" s="86"/>
      <c r="X41" s="86"/>
      <c r="Y41" s="86"/>
      <c r="Z41" s="86"/>
      <c r="AA41" s="86"/>
      <c r="AB41" s="86"/>
      <c r="AC41" s="86"/>
      <c r="AD41" s="86">
        <f t="shared" ca="1" si="40"/>
        <v>32</v>
      </c>
      <c r="AE41" s="86">
        <f t="shared" ca="1" si="40"/>
        <v>24</v>
      </c>
      <c r="AF41" s="86">
        <f t="shared" ca="1" si="40"/>
        <v>16</v>
      </c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>
        <f ca="1">IF(BL$14&gt;0,$H41*(BL$14),0)</f>
        <v>32</v>
      </c>
      <c r="BM41" s="86">
        <f ca="1">IF(BM$14&gt;0,$H41*(BM$14),0)</f>
        <v>24</v>
      </c>
      <c r="BN41" s="86"/>
      <c r="BO41" s="86">
        <f ca="1">IF(BO$14&gt;0,$H41*(BO$14),0)</f>
        <v>8</v>
      </c>
      <c r="BP41" s="86"/>
      <c r="BQ41" s="86">
        <f ca="1">IF(BQ$14&gt;0,$H41*(BQ$14),0)</f>
        <v>24</v>
      </c>
      <c r="BR41" s="86"/>
      <c r="BS41" s="86"/>
      <c r="BT41" s="86"/>
      <c r="BU41" s="86">
        <f ca="1">IF(BU$14&gt;0,$H41*(BU$14),0)</f>
        <v>24</v>
      </c>
      <c r="BV41" s="86">
        <f ca="1">IF(BV$14&gt;0,$H41*(BV$14),0)</f>
        <v>16</v>
      </c>
      <c r="BW41" s="86"/>
      <c r="BX41" s="86"/>
      <c r="BY41" s="86"/>
      <c r="BZ41" s="86"/>
      <c r="CA41" s="86"/>
      <c r="CB41" s="86"/>
      <c r="CC41" s="86">
        <f t="shared" ref="CC41:CC47" ca="1" si="59">IF(CC$14&gt;0,$H41*(CC$14),0)</f>
        <v>24</v>
      </c>
      <c r="CD41" s="86"/>
      <c r="CE41" s="86"/>
      <c r="CF41" s="86"/>
      <c r="CG41" s="86">
        <f t="shared" ref="CG41:CG57" ca="1" si="60">IF(CG$14&gt;0,$H41*(CG$14),0)</f>
        <v>24</v>
      </c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>
        <f ca="1">IF(DK$14&gt;0,$H41*(DK$14),0)</f>
        <v>8</v>
      </c>
      <c r="DL41" s="86">
        <f ca="1">IF(DL$14&gt;0,$H41*(DL$14),0)</f>
        <v>32</v>
      </c>
      <c r="DM41" s="86">
        <f ca="1">IF(DM$14&gt;0,$H41*(DM$14),0)</f>
        <v>24</v>
      </c>
      <c r="DN41" s="86"/>
      <c r="DO41" s="86"/>
      <c r="DP41" s="86">
        <f t="shared" ca="1" si="58"/>
        <v>32</v>
      </c>
      <c r="DQ41" s="86">
        <f t="shared" ca="1" si="58"/>
        <v>24</v>
      </c>
      <c r="DR41" s="86">
        <f t="shared" ca="1" si="58"/>
        <v>16</v>
      </c>
      <c r="DS41" s="86">
        <f t="shared" ca="1" si="58"/>
        <v>8</v>
      </c>
      <c r="DT41" s="86">
        <f t="shared" ca="1" si="58"/>
        <v>32</v>
      </c>
      <c r="DU41" s="86">
        <f t="shared" ca="1" si="58"/>
        <v>24</v>
      </c>
      <c r="DV41" s="86">
        <f t="shared" ca="1" si="58"/>
        <v>16</v>
      </c>
      <c r="DW41" s="86">
        <f t="shared" ca="1" si="58"/>
        <v>8</v>
      </c>
      <c r="DX41" s="86">
        <f t="shared" ref="DX41:EB42" ca="1" si="61">IF(DX$14&gt;0,$H41*(DX$14),0)</f>
        <v>32</v>
      </c>
      <c r="DY41" s="86">
        <f t="shared" ca="1" si="61"/>
        <v>24</v>
      </c>
      <c r="DZ41" s="86">
        <f t="shared" ca="1" si="61"/>
        <v>16</v>
      </c>
      <c r="EA41" s="86">
        <f t="shared" ca="1" si="61"/>
        <v>8</v>
      </c>
      <c r="EB41" s="86">
        <f t="shared" ca="1" si="61"/>
        <v>32</v>
      </c>
      <c r="EC41" s="86"/>
      <c r="ED41" s="86"/>
      <c r="EE41" s="86"/>
      <c r="EF41" s="86"/>
      <c r="EG41" s="86"/>
      <c r="EH41" s="86"/>
      <c r="EI41" s="86">
        <f t="shared" ca="1" si="44"/>
        <v>8</v>
      </c>
      <c r="EJ41" s="86"/>
      <c r="EK41" s="86"/>
      <c r="EL41" s="86"/>
      <c r="EM41" s="86"/>
      <c r="EN41" s="86"/>
      <c r="EO41" s="86">
        <f t="shared" ca="1" si="16"/>
        <v>8</v>
      </c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</row>
    <row r="42" spans="2:162" x14ac:dyDescent="0.35">
      <c r="B42" s="96" t="s">
        <v>562</v>
      </c>
      <c r="C42" s="96" t="s">
        <v>154</v>
      </c>
      <c r="D42" s="18" t="s">
        <v>41</v>
      </c>
      <c r="E42" s="17">
        <v>2</v>
      </c>
      <c r="F42" s="80" t="s">
        <v>140</v>
      </c>
      <c r="G42" s="80">
        <f t="shared" si="17"/>
        <v>4</v>
      </c>
      <c r="H42" s="80">
        <f t="shared" si="18"/>
        <v>8</v>
      </c>
      <c r="I42" s="17"/>
      <c r="J42" s="17" t="s">
        <v>1</v>
      </c>
      <c r="K42" s="17" t="s">
        <v>1</v>
      </c>
      <c r="L42" s="52"/>
      <c r="M42" s="104">
        <f t="shared" ca="1" si="10"/>
        <v>32</v>
      </c>
      <c r="N42" s="86">
        <f t="shared" ca="1" si="37"/>
        <v>32</v>
      </c>
      <c r="O42" s="86">
        <f t="shared" ca="1" si="37"/>
        <v>24</v>
      </c>
      <c r="P42" s="86">
        <f t="shared" ca="1" si="38"/>
        <v>16</v>
      </c>
      <c r="Q42" s="86"/>
      <c r="R42" s="86"/>
      <c r="S42" s="86"/>
      <c r="T42" s="86">
        <f t="shared" ca="1" si="39"/>
        <v>16</v>
      </c>
      <c r="U42" s="86"/>
      <c r="V42" s="86">
        <f ca="1">IF(V$14&gt;0,$H42*(V$14),0)</f>
        <v>32</v>
      </c>
      <c r="W42" s="86"/>
      <c r="X42" s="86"/>
      <c r="Y42" s="86"/>
      <c r="Z42" s="86"/>
      <c r="AA42" s="86"/>
      <c r="AB42" s="86"/>
      <c r="AC42" s="86"/>
      <c r="AD42" s="86">
        <f t="shared" ref="AD42:AE49" ca="1" si="62">IF(AD$14&gt;0,$H42*(AD$14),0)</f>
        <v>32</v>
      </c>
      <c r="AE42" s="86">
        <f t="shared" ca="1" si="62"/>
        <v>24</v>
      </c>
      <c r="AF42" s="86"/>
      <c r="AG42" s="86"/>
      <c r="AH42" s="86"/>
      <c r="AI42" s="86"/>
      <c r="AJ42" s="86"/>
      <c r="AK42" s="86"/>
      <c r="AL42" s="86"/>
      <c r="AM42" s="86">
        <f ca="1">IF(AM$14&gt;0,$H42*(AM$14),0)</f>
        <v>24</v>
      </c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>
        <f ca="1">IF(BL$14&gt;0,$H42*(BL$14),0)</f>
        <v>32</v>
      </c>
      <c r="BM42" s="86">
        <f ca="1">IF(BM$14&gt;0,$H42*(BM$14),0)</f>
        <v>24</v>
      </c>
      <c r="BN42" s="86"/>
      <c r="BO42" s="86">
        <f ca="1">IF(BO$14&gt;0,$H42*(BO$14),0)</f>
        <v>8</v>
      </c>
      <c r="BP42" s="86"/>
      <c r="BQ42" s="86">
        <f ca="1">IF(BQ$14&gt;0,$H42*(BQ$14),0)</f>
        <v>24</v>
      </c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>
        <f t="shared" ca="1" si="59"/>
        <v>24</v>
      </c>
      <c r="CD42" s="86"/>
      <c r="CE42" s="86"/>
      <c r="CF42" s="86"/>
      <c r="CG42" s="86">
        <f t="shared" ca="1" si="60"/>
        <v>24</v>
      </c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>
        <f t="shared" ca="1" si="58"/>
        <v>32</v>
      </c>
      <c r="DQ42" s="86">
        <f t="shared" ca="1" si="58"/>
        <v>24</v>
      </c>
      <c r="DR42" s="86">
        <f t="shared" ca="1" si="58"/>
        <v>16</v>
      </c>
      <c r="DS42" s="86">
        <f t="shared" ca="1" si="58"/>
        <v>8</v>
      </c>
      <c r="DT42" s="86">
        <f t="shared" ca="1" si="58"/>
        <v>32</v>
      </c>
      <c r="DU42" s="86">
        <f t="shared" ca="1" si="58"/>
        <v>24</v>
      </c>
      <c r="DV42" s="86">
        <f t="shared" ca="1" si="58"/>
        <v>16</v>
      </c>
      <c r="DW42" s="86">
        <f t="shared" ca="1" si="58"/>
        <v>8</v>
      </c>
      <c r="DX42" s="86">
        <f t="shared" ca="1" si="61"/>
        <v>32</v>
      </c>
      <c r="DY42" s="86">
        <f t="shared" ca="1" si="61"/>
        <v>24</v>
      </c>
      <c r="DZ42" s="86">
        <f t="shared" ca="1" si="61"/>
        <v>16</v>
      </c>
      <c r="EA42" s="86">
        <f t="shared" ca="1" si="61"/>
        <v>8</v>
      </c>
      <c r="EB42" s="86">
        <f t="shared" ca="1" si="61"/>
        <v>32</v>
      </c>
      <c r="EC42" s="86"/>
      <c r="ED42" s="86"/>
      <c r="EE42" s="86"/>
      <c r="EF42" s="86"/>
      <c r="EG42" s="86"/>
      <c r="EH42" s="86"/>
      <c r="EI42" s="86">
        <f t="shared" ca="1" si="44"/>
        <v>8</v>
      </c>
      <c r="EJ42" s="86"/>
      <c r="EK42" s="86"/>
      <c r="EL42" s="86"/>
      <c r="EM42" s="86"/>
      <c r="EN42" s="86"/>
      <c r="EO42" s="86">
        <f t="shared" ca="1" si="16"/>
        <v>8</v>
      </c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</row>
    <row r="43" spans="2:162" ht="39.4" x14ac:dyDescent="0.35">
      <c r="B43" s="96" t="s">
        <v>562</v>
      </c>
      <c r="C43" s="96" t="s">
        <v>154</v>
      </c>
      <c r="D43" s="18" t="s">
        <v>157</v>
      </c>
      <c r="E43" s="17">
        <v>2</v>
      </c>
      <c r="F43" s="80" t="s">
        <v>142</v>
      </c>
      <c r="G43" s="80">
        <f t="shared" si="17"/>
        <v>4</v>
      </c>
      <c r="H43" s="80">
        <f t="shared" si="18"/>
        <v>8</v>
      </c>
      <c r="I43" s="17"/>
      <c r="J43" s="17" t="s">
        <v>1</v>
      </c>
      <c r="K43" s="17" t="s">
        <v>1</v>
      </c>
      <c r="L43" s="52"/>
      <c r="M43" s="104">
        <f t="shared" ca="1" si="10"/>
        <v>32</v>
      </c>
      <c r="N43" s="86">
        <f t="shared" ca="1" si="37"/>
        <v>32</v>
      </c>
      <c r="O43" s="86">
        <f t="shared" ca="1" si="37"/>
        <v>24</v>
      </c>
      <c r="P43" s="86">
        <f t="shared" ca="1" si="38"/>
        <v>16</v>
      </c>
      <c r="Q43" s="86"/>
      <c r="R43" s="86"/>
      <c r="S43" s="86">
        <f ca="1">IF(S$14&gt;0,$H43*(S$14),0)</f>
        <v>24</v>
      </c>
      <c r="T43" s="86">
        <f t="shared" ca="1" si="39"/>
        <v>16</v>
      </c>
      <c r="U43" s="86">
        <f t="shared" ref="U43:U55" ca="1" si="63">IF(U$14&gt;0,$H43*(U$14),0)</f>
        <v>8</v>
      </c>
      <c r="V43" s="86"/>
      <c r="W43" s="86"/>
      <c r="X43" s="86">
        <f t="shared" ref="X43:AB45" ca="1" si="64">IF(X$14&gt;0,$H43*(X$14),0)</f>
        <v>16</v>
      </c>
      <c r="Y43" s="86">
        <f t="shared" ca="1" si="64"/>
        <v>8</v>
      </c>
      <c r="Z43" s="86">
        <f t="shared" ca="1" si="64"/>
        <v>32</v>
      </c>
      <c r="AA43" s="86">
        <f t="shared" ca="1" si="64"/>
        <v>24</v>
      </c>
      <c r="AB43" s="86">
        <f t="shared" ca="1" si="64"/>
        <v>16</v>
      </c>
      <c r="AC43" s="86"/>
      <c r="AD43" s="86">
        <f t="shared" ca="1" si="62"/>
        <v>32</v>
      </c>
      <c r="AE43" s="86">
        <f t="shared" ca="1" si="62"/>
        <v>24</v>
      </c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>
        <f ca="1">IF(BA$14&gt;0,$H43*(BA$14),0)</f>
        <v>24</v>
      </c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>
        <f t="shared" ref="BW43:BX45" ca="1" si="65">IF(BW$14&gt;0,$H43*(BW$14),0)</f>
        <v>8</v>
      </c>
      <c r="BX43" s="86">
        <f t="shared" ca="1" si="65"/>
        <v>32</v>
      </c>
      <c r="BY43" s="86"/>
      <c r="BZ43" s="86"/>
      <c r="CA43" s="86"/>
      <c r="CB43" s="86"/>
      <c r="CC43" s="86">
        <f t="shared" ca="1" si="59"/>
        <v>24</v>
      </c>
      <c r="CD43" s="86">
        <f t="shared" ref="CD43:CF45" ca="1" si="66">IF(CD$14&gt;0,$H43*(CD$14),0)</f>
        <v>16</v>
      </c>
      <c r="CE43" s="86">
        <f t="shared" ca="1" si="66"/>
        <v>8</v>
      </c>
      <c r="CF43" s="86">
        <f t="shared" ca="1" si="66"/>
        <v>32</v>
      </c>
      <c r="CG43" s="86">
        <f t="shared" ca="1" si="60"/>
        <v>24</v>
      </c>
      <c r="CH43" s="86">
        <f t="shared" ref="CH43:CL45" ca="1" si="67">IF(CH$14&gt;0,$H43*(CH$14),0)</f>
        <v>16</v>
      </c>
      <c r="CI43" s="86">
        <f t="shared" ca="1" si="67"/>
        <v>8</v>
      </c>
      <c r="CJ43" s="86">
        <f t="shared" ca="1" si="67"/>
        <v>32</v>
      </c>
      <c r="CK43" s="86">
        <f t="shared" ca="1" si="67"/>
        <v>24</v>
      </c>
      <c r="CL43" s="86">
        <f t="shared" ca="1" si="67"/>
        <v>16</v>
      </c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>
        <f ca="1">IF(CW$14&gt;0,$H43*(CW$14),0)</f>
        <v>24</v>
      </c>
      <c r="CX43" s="86"/>
      <c r="CY43" s="86"/>
      <c r="CZ43" s="86">
        <f t="shared" ref="CZ43:DB45" ca="1" si="68">IF(CZ$14&gt;0,$H43*(CZ$14),0)</f>
        <v>32</v>
      </c>
      <c r="DA43" s="86">
        <f t="shared" ca="1" si="68"/>
        <v>24</v>
      </c>
      <c r="DB43" s="86">
        <f t="shared" ca="1" si="68"/>
        <v>16</v>
      </c>
      <c r="DC43" s="86"/>
      <c r="DD43" s="86">
        <f t="shared" ref="DD43:DG45" ca="1" si="69">IF(DD$14&gt;0,$H43*(DD$14),0)</f>
        <v>32</v>
      </c>
      <c r="DE43" s="86">
        <f t="shared" ca="1" si="69"/>
        <v>24</v>
      </c>
      <c r="DF43" s="86">
        <f t="shared" ca="1" si="69"/>
        <v>16</v>
      </c>
      <c r="DG43" s="86">
        <f t="shared" ca="1" si="69"/>
        <v>8</v>
      </c>
      <c r="DH43" s="86"/>
      <c r="DI43" s="86"/>
      <c r="DJ43" s="86">
        <f t="shared" ref="DJ43:DM45" ca="1" si="70">IF(DJ$14&gt;0,$H43*(DJ$14),0)</f>
        <v>16</v>
      </c>
      <c r="DK43" s="86">
        <f t="shared" ca="1" si="70"/>
        <v>8</v>
      </c>
      <c r="DL43" s="86">
        <f t="shared" ca="1" si="70"/>
        <v>32</v>
      </c>
      <c r="DM43" s="86">
        <f t="shared" ca="1" si="70"/>
        <v>24</v>
      </c>
      <c r="DN43" s="86"/>
      <c r="DO43" s="86"/>
      <c r="DP43" s="86">
        <f t="shared" ca="1" si="58"/>
        <v>32</v>
      </c>
      <c r="DQ43" s="86">
        <f t="shared" ca="1" si="58"/>
        <v>24</v>
      </c>
      <c r="DR43" s="86">
        <f t="shared" ca="1" si="58"/>
        <v>16</v>
      </c>
      <c r="DS43" s="86">
        <f t="shared" ca="1" si="58"/>
        <v>8</v>
      </c>
      <c r="DT43" s="86">
        <f t="shared" ca="1" si="58"/>
        <v>32</v>
      </c>
      <c r="DU43" s="86">
        <f t="shared" ca="1" si="58"/>
        <v>24</v>
      </c>
      <c r="DV43" s="86">
        <f t="shared" ca="1" si="58"/>
        <v>16</v>
      </c>
      <c r="DW43" s="86">
        <f t="shared" ca="1" si="58"/>
        <v>8</v>
      </c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>
        <f t="shared" ca="1" si="44"/>
        <v>8</v>
      </c>
      <c r="EJ43" s="86"/>
      <c r="EK43" s="86">
        <f ca="1">IF(EK$14&gt;0,$H43*(EK$14),0)</f>
        <v>24</v>
      </c>
      <c r="EL43" s="86"/>
      <c r="EM43" s="86"/>
      <c r="EN43" s="86">
        <f ca="1">IF(EN$14&gt;0,$H43*(EN$14),0)</f>
        <v>16</v>
      </c>
      <c r="EO43" s="86">
        <f t="shared" ca="1" si="16"/>
        <v>8</v>
      </c>
      <c r="EP43" s="86">
        <f ca="1">IF(EP$14&gt;0,$H43*(EP$14),0)</f>
        <v>32</v>
      </c>
      <c r="EQ43" s="86"/>
      <c r="ER43" s="86"/>
      <c r="ES43" s="86"/>
      <c r="ET43" s="86"/>
      <c r="EU43" s="86"/>
      <c r="EV43" s="86">
        <f t="shared" ref="EV43:EW47" ca="1" si="71">IF(EV$14&gt;0,$H43*(EV$14),0)</f>
        <v>16</v>
      </c>
      <c r="EW43" s="86">
        <f t="shared" ca="1" si="71"/>
        <v>8</v>
      </c>
      <c r="EX43" s="86"/>
      <c r="EY43" s="86"/>
      <c r="EZ43" s="86"/>
      <c r="FA43" s="86"/>
      <c r="FB43" s="86"/>
      <c r="FC43" s="86"/>
      <c r="FD43" s="86"/>
      <c r="FE43" s="86"/>
      <c r="FF43" s="86"/>
    </row>
    <row r="44" spans="2:162" ht="26.25" x14ac:dyDescent="0.35">
      <c r="B44" s="96" t="s">
        <v>562</v>
      </c>
      <c r="C44" s="96" t="s">
        <v>154</v>
      </c>
      <c r="D44" s="18" t="s">
        <v>158</v>
      </c>
      <c r="E44" s="17">
        <v>2</v>
      </c>
      <c r="F44" s="80" t="s">
        <v>142</v>
      </c>
      <c r="G44" s="80">
        <f t="shared" si="17"/>
        <v>4</v>
      </c>
      <c r="H44" s="80">
        <f t="shared" si="18"/>
        <v>8</v>
      </c>
      <c r="I44" s="17"/>
      <c r="J44" s="17" t="s">
        <v>1</v>
      </c>
      <c r="K44" s="17" t="s">
        <v>1</v>
      </c>
      <c r="L44" s="52"/>
      <c r="M44" s="104">
        <f t="shared" ca="1" si="10"/>
        <v>32</v>
      </c>
      <c r="N44" s="86">
        <f t="shared" ca="1" si="37"/>
        <v>32</v>
      </c>
      <c r="O44" s="86">
        <f t="shared" ca="1" si="37"/>
        <v>24</v>
      </c>
      <c r="P44" s="86">
        <f t="shared" ca="1" si="38"/>
        <v>16</v>
      </c>
      <c r="Q44" s="86"/>
      <c r="R44" s="86"/>
      <c r="S44" s="86">
        <f ca="1">IF(S$14&gt;0,$H44*(S$14),0)</f>
        <v>24</v>
      </c>
      <c r="T44" s="86">
        <f t="shared" ca="1" si="39"/>
        <v>16</v>
      </c>
      <c r="U44" s="86">
        <f t="shared" ca="1" si="63"/>
        <v>8</v>
      </c>
      <c r="V44" s="86"/>
      <c r="W44" s="86"/>
      <c r="X44" s="86">
        <f t="shared" ca="1" si="64"/>
        <v>16</v>
      </c>
      <c r="Y44" s="86">
        <f t="shared" ca="1" si="64"/>
        <v>8</v>
      </c>
      <c r="Z44" s="86">
        <f t="shared" ca="1" si="64"/>
        <v>32</v>
      </c>
      <c r="AA44" s="86">
        <f t="shared" ca="1" si="64"/>
        <v>24</v>
      </c>
      <c r="AB44" s="86">
        <f t="shared" ca="1" si="64"/>
        <v>16</v>
      </c>
      <c r="AC44" s="86"/>
      <c r="AD44" s="86">
        <f t="shared" ca="1" si="62"/>
        <v>32</v>
      </c>
      <c r="AE44" s="86">
        <f t="shared" ca="1" si="62"/>
        <v>24</v>
      </c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>
        <f ca="1">IF(BA$14&gt;0,$H44*(BA$14),0)</f>
        <v>24</v>
      </c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>
        <f t="shared" ca="1" si="65"/>
        <v>8</v>
      </c>
      <c r="BX44" s="86">
        <f t="shared" ca="1" si="65"/>
        <v>32</v>
      </c>
      <c r="BY44" s="86"/>
      <c r="BZ44" s="86"/>
      <c r="CA44" s="86"/>
      <c r="CB44" s="86"/>
      <c r="CC44" s="86">
        <f t="shared" ca="1" si="59"/>
        <v>24</v>
      </c>
      <c r="CD44" s="86">
        <f t="shared" ca="1" si="66"/>
        <v>16</v>
      </c>
      <c r="CE44" s="86">
        <f t="shared" ca="1" si="66"/>
        <v>8</v>
      </c>
      <c r="CF44" s="86">
        <f t="shared" ca="1" si="66"/>
        <v>32</v>
      </c>
      <c r="CG44" s="86">
        <f t="shared" ca="1" si="60"/>
        <v>24</v>
      </c>
      <c r="CH44" s="86">
        <f t="shared" ca="1" si="67"/>
        <v>16</v>
      </c>
      <c r="CI44" s="86">
        <f t="shared" ca="1" si="67"/>
        <v>8</v>
      </c>
      <c r="CJ44" s="86">
        <f t="shared" ca="1" si="67"/>
        <v>32</v>
      </c>
      <c r="CK44" s="86">
        <f t="shared" ca="1" si="67"/>
        <v>24</v>
      </c>
      <c r="CL44" s="86">
        <f t="shared" ca="1" si="67"/>
        <v>16</v>
      </c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>
        <f ca="1">IF(CW$14&gt;0,$H44*(CW$14),0)</f>
        <v>24</v>
      </c>
      <c r="CX44" s="86"/>
      <c r="CY44" s="86"/>
      <c r="CZ44" s="86">
        <f t="shared" ca="1" si="68"/>
        <v>32</v>
      </c>
      <c r="DA44" s="86">
        <f t="shared" ca="1" si="68"/>
        <v>24</v>
      </c>
      <c r="DB44" s="86">
        <f t="shared" ca="1" si="68"/>
        <v>16</v>
      </c>
      <c r="DC44" s="86"/>
      <c r="DD44" s="86">
        <f t="shared" ca="1" si="69"/>
        <v>32</v>
      </c>
      <c r="DE44" s="86">
        <f t="shared" ca="1" si="69"/>
        <v>24</v>
      </c>
      <c r="DF44" s="86">
        <f t="shared" ca="1" si="69"/>
        <v>16</v>
      </c>
      <c r="DG44" s="86">
        <f t="shared" ca="1" si="69"/>
        <v>8</v>
      </c>
      <c r="DH44" s="86"/>
      <c r="DI44" s="86"/>
      <c r="DJ44" s="86">
        <f t="shared" ca="1" si="70"/>
        <v>16</v>
      </c>
      <c r="DK44" s="86">
        <f t="shared" ca="1" si="70"/>
        <v>8</v>
      </c>
      <c r="DL44" s="86">
        <f t="shared" ca="1" si="70"/>
        <v>32</v>
      </c>
      <c r="DM44" s="86">
        <f t="shared" ca="1" si="70"/>
        <v>24</v>
      </c>
      <c r="DN44" s="86"/>
      <c r="DO44" s="86"/>
      <c r="DP44" s="86">
        <f t="shared" ca="1" si="58"/>
        <v>32</v>
      </c>
      <c r="DQ44" s="86">
        <f t="shared" ca="1" si="58"/>
        <v>24</v>
      </c>
      <c r="DR44" s="86">
        <f t="shared" ca="1" si="58"/>
        <v>16</v>
      </c>
      <c r="DS44" s="86">
        <f t="shared" ca="1" si="58"/>
        <v>8</v>
      </c>
      <c r="DT44" s="86">
        <f t="shared" ca="1" si="58"/>
        <v>32</v>
      </c>
      <c r="DU44" s="86">
        <f t="shared" ca="1" si="58"/>
        <v>24</v>
      </c>
      <c r="DV44" s="86">
        <f t="shared" ca="1" si="58"/>
        <v>16</v>
      </c>
      <c r="DW44" s="86">
        <f t="shared" ca="1" si="58"/>
        <v>8</v>
      </c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>
        <f t="shared" ca="1" si="44"/>
        <v>8</v>
      </c>
      <c r="EJ44" s="86"/>
      <c r="EK44" s="86">
        <f ca="1">IF(EK$14&gt;0,$H44*(EK$14),0)</f>
        <v>24</v>
      </c>
      <c r="EL44" s="86"/>
      <c r="EM44" s="86"/>
      <c r="EN44" s="86">
        <f ca="1">IF(EN$14&gt;0,$H44*(EN$14),0)</f>
        <v>16</v>
      </c>
      <c r="EO44" s="86">
        <f t="shared" ca="1" si="16"/>
        <v>8</v>
      </c>
      <c r="EP44" s="86">
        <f ca="1">IF(EP$14&gt;0,$H44*(EP$14),0)</f>
        <v>32</v>
      </c>
      <c r="EQ44" s="86"/>
      <c r="ER44" s="86"/>
      <c r="ES44" s="86"/>
      <c r="ET44" s="86"/>
      <c r="EU44" s="86"/>
      <c r="EV44" s="86">
        <f t="shared" ca="1" si="71"/>
        <v>16</v>
      </c>
      <c r="EW44" s="86">
        <f t="shared" ca="1" si="71"/>
        <v>8</v>
      </c>
      <c r="EX44" s="86"/>
      <c r="EY44" s="86"/>
      <c r="EZ44" s="86"/>
      <c r="FA44" s="86"/>
      <c r="FB44" s="86"/>
      <c r="FC44" s="86"/>
      <c r="FD44" s="86"/>
      <c r="FE44" s="86"/>
      <c r="FF44" s="86"/>
    </row>
    <row r="45" spans="2:162" ht="39.4" x14ac:dyDescent="0.35">
      <c r="B45" s="96" t="s">
        <v>562</v>
      </c>
      <c r="C45" s="96" t="s">
        <v>154</v>
      </c>
      <c r="D45" s="18" t="s">
        <v>159</v>
      </c>
      <c r="E45" s="17">
        <v>3</v>
      </c>
      <c r="F45" s="80" t="s">
        <v>142</v>
      </c>
      <c r="G45" s="80">
        <f t="shared" si="17"/>
        <v>4</v>
      </c>
      <c r="H45" s="80">
        <f t="shared" si="18"/>
        <v>12</v>
      </c>
      <c r="I45" s="17"/>
      <c r="J45" s="17" t="s">
        <v>1</v>
      </c>
      <c r="K45" s="17" t="s">
        <v>1</v>
      </c>
      <c r="L45" s="52" t="s">
        <v>244</v>
      </c>
      <c r="M45" s="104">
        <f t="shared" ca="1" si="10"/>
        <v>48</v>
      </c>
      <c r="N45" s="86">
        <f t="shared" ca="1" si="37"/>
        <v>48</v>
      </c>
      <c r="O45" s="86">
        <f t="shared" ca="1" si="37"/>
        <v>36</v>
      </c>
      <c r="P45" s="86">
        <f t="shared" ca="1" si="38"/>
        <v>24</v>
      </c>
      <c r="Q45" s="86"/>
      <c r="R45" s="86"/>
      <c r="S45" s="86">
        <f ca="1">IF(S$14&gt;0,$H45*(S$14),0)</f>
        <v>36</v>
      </c>
      <c r="T45" s="86">
        <f t="shared" ca="1" si="39"/>
        <v>24</v>
      </c>
      <c r="U45" s="86">
        <f t="shared" ca="1" si="63"/>
        <v>12</v>
      </c>
      <c r="V45" s="86"/>
      <c r="W45" s="86"/>
      <c r="X45" s="86">
        <f t="shared" ca="1" si="64"/>
        <v>24</v>
      </c>
      <c r="Y45" s="86">
        <f t="shared" ca="1" si="64"/>
        <v>12</v>
      </c>
      <c r="Z45" s="86">
        <f t="shared" ca="1" si="64"/>
        <v>48</v>
      </c>
      <c r="AA45" s="86">
        <f t="shared" ca="1" si="64"/>
        <v>36</v>
      </c>
      <c r="AB45" s="86">
        <f t="shared" ca="1" si="64"/>
        <v>24</v>
      </c>
      <c r="AC45" s="86"/>
      <c r="AD45" s="86">
        <f t="shared" ca="1" si="62"/>
        <v>48</v>
      </c>
      <c r="AE45" s="86">
        <f t="shared" ca="1" si="62"/>
        <v>36</v>
      </c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>
        <f ca="1">IF(BA$14&gt;0,$H45*(BA$14),0)</f>
        <v>36</v>
      </c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>
        <f t="shared" ca="1" si="65"/>
        <v>12</v>
      </c>
      <c r="BX45" s="86">
        <f t="shared" ca="1" si="65"/>
        <v>48</v>
      </c>
      <c r="BY45" s="86"/>
      <c r="BZ45" s="86"/>
      <c r="CA45" s="86"/>
      <c r="CB45" s="86"/>
      <c r="CC45" s="86">
        <f t="shared" ca="1" si="59"/>
        <v>36</v>
      </c>
      <c r="CD45" s="86">
        <f t="shared" ca="1" si="66"/>
        <v>24</v>
      </c>
      <c r="CE45" s="86">
        <f t="shared" ca="1" si="66"/>
        <v>12</v>
      </c>
      <c r="CF45" s="86">
        <f t="shared" ca="1" si="66"/>
        <v>48</v>
      </c>
      <c r="CG45" s="86">
        <f t="shared" ca="1" si="60"/>
        <v>36</v>
      </c>
      <c r="CH45" s="86">
        <f t="shared" ca="1" si="67"/>
        <v>24</v>
      </c>
      <c r="CI45" s="86">
        <f t="shared" ca="1" si="67"/>
        <v>12</v>
      </c>
      <c r="CJ45" s="86">
        <f t="shared" ca="1" si="67"/>
        <v>48</v>
      </c>
      <c r="CK45" s="86">
        <f t="shared" ca="1" si="67"/>
        <v>36</v>
      </c>
      <c r="CL45" s="86">
        <f t="shared" ca="1" si="67"/>
        <v>24</v>
      </c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>
        <f ca="1">IF(CW$14&gt;0,$H45*(CW$14),0)</f>
        <v>36</v>
      </c>
      <c r="CX45" s="86"/>
      <c r="CY45" s="86"/>
      <c r="CZ45" s="86">
        <f t="shared" ca="1" si="68"/>
        <v>48</v>
      </c>
      <c r="DA45" s="86">
        <f t="shared" ca="1" si="68"/>
        <v>36</v>
      </c>
      <c r="DB45" s="86">
        <f t="shared" ca="1" si="68"/>
        <v>24</v>
      </c>
      <c r="DC45" s="86"/>
      <c r="DD45" s="86">
        <f t="shared" ca="1" si="69"/>
        <v>48</v>
      </c>
      <c r="DE45" s="86">
        <f t="shared" ca="1" si="69"/>
        <v>36</v>
      </c>
      <c r="DF45" s="86">
        <f t="shared" ca="1" si="69"/>
        <v>24</v>
      </c>
      <c r="DG45" s="86">
        <f t="shared" ca="1" si="69"/>
        <v>12</v>
      </c>
      <c r="DH45" s="86"/>
      <c r="DI45" s="86"/>
      <c r="DJ45" s="86">
        <f t="shared" ca="1" si="70"/>
        <v>24</v>
      </c>
      <c r="DK45" s="86">
        <f t="shared" ca="1" si="70"/>
        <v>12</v>
      </c>
      <c r="DL45" s="86">
        <f t="shared" ca="1" si="70"/>
        <v>48</v>
      </c>
      <c r="DM45" s="86">
        <f t="shared" ca="1" si="70"/>
        <v>36</v>
      </c>
      <c r="DN45" s="86"/>
      <c r="DO45" s="86"/>
      <c r="DP45" s="86">
        <f t="shared" ca="1" si="58"/>
        <v>48</v>
      </c>
      <c r="DQ45" s="86">
        <f t="shared" ca="1" si="58"/>
        <v>36</v>
      </c>
      <c r="DR45" s="86">
        <f t="shared" ca="1" si="58"/>
        <v>24</v>
      </c>
      <c r="DS45" s="86">
        <f t="shared" ca="1" si="58"/>
        <v>12</v>
      </c>
      <c r="DT45" s="86">
        <f t="shared" ca="1" si="58"/>
        <v>48</v>
      </c>
      <c r="DU45" s="86">
        <f t="shared" ca="1" si="58"/>
        <v>36</v>
      </c>
      <c r="DV45" s="86">
        <f t="shared" ca="1" si="58"/>
        <v>24</v>
      </c>
      <c r="DW45" s="86">
        <f t="shared" ca="1" si="58"/>
        <v>12</v>
      </c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>
        <f t="shared" ca="1" si="44"/>
        <v>12</v>
      </c>
      <c r="EJ45" s="86"/>
      <c r="EK45" s="86">
        <f ca="1">IF(EK$14&gt;0,$H45*(EK$14),0)</f>
        <v>36</v>
      </c>
      <c r="EL45" s="86"/>
      <c r="EM45" s="86"/>
      <c r="EN45" s="86">
        <f ca="1">IF(EN$14&gt;0,$H45*(EN$14),0)</f>
        <v>24</v>
      </c>
      <c r="EO45" s="86">
        <f t="shared" ca="1" si="16"/>
        <v>12</v>
      </c>
      <c r="EP45" s="86">
        <f ca="1">IF(EP$14&gt;0,$H45*(EP$14),0)</f>
        <v>48</v>
      </c>
      <c r="EQ45" s="86"/>
      <c r="ER45" s="86"/>
      <c r="ES45" s="86"/>
      <c r="ET45" s="86"/>
      <c r="EU45" s="86"/>
      <c r="EV45" s="86">
        <f t="shared" ca="1" si="71"/>
        <v>24</v>
      </c>
      <c r="EW45" s="86">
        <f t="shared" ca="1" si="71"/>
        <v>12</v>
      </c>
      <c r="EX45" s="86"/>
      <c r="EY45" s="86"/>
      <c r="EZ45" s="86"/>
      <c r="FA45" s="86"/>
      <c r="FB45" s="86"/>
      <c r="FC45" s="86"/>
      <c r="FD45" s="86"/>
      <c r="FE45" s="86"/>
      <c r="FF45" s="86"/>
    </row>
    <row r="46" spans="2:162" ht="26.25" x14ac:dyDescent="0.35">
      <c r="B46" s="96" t="s">
        <v>562</v>
      </c>
      <c r="C46" s="96" t="s">
        <v>154</v>
      </c>
      <c r="D46" s="18" t="s">
        <v>42</v>
      </c>
      <c r="E46" s="17">
        <v>2</v>
      </c>
      <c r="F46" s="80" t="s">
        <v>140</v>
      </c>
      <c r="G46" s="80">
        <f t="shared" si="17"/>
        <v>4</v>
      </c>
      <c r="H46" s="80">
        <f t="shared" si="18"/>
        <v>8</v>
      </c>
      <c r="I46" s="17"/>
      <c r="J46" s="17"/>
      <c r="K46" s="17" t="s">
        <v>1</v>
      </c>
      <c r="L46" s="52"/>
      <c r="M46" s="104">
        <f t="shared" ca="1" si="10"/>
        <v>32</v>
      </c>
      <c r="N46" s="86">
        <f t="shared" ca="1" si="37"/>
        <v>32</v>
      </c>
      <c r="O46" s="86">
        <f t="shared" ca="1" si="37"/>
        <v>24</v>
      </c>
      <c r="P46" s="86">
        <f t="shared" ca="1" si="38"/>
        <v>16</v>
      </c>
      <c r="Q46" s="86"/>
      <c r="R46" s="86"/>
      <c r="S46" s="86"/>
      <c r="T46" s="86">
        <f t="shared" ca="1" si="39"/>
        <v>16</v>
      </c>
      <c r="U46" s="86">
        <f t="shared" ca="1" si="63"/>
        <v>8</v>
      </c>
      <c r="V46" s="86"/>
      <c r="W46" s="86"/>
      <c r="X46" s="86">
        <f ca="1">IF(X$14&gt;0,$H46*(X$14),0)</f>
        <v>16</v>
      </c>
      <c r="Y46" s="86"/>
      <c r="Z46" s="86">
        <f t="shared" ref="Z46:AB48" ca="1" si="72">IF(Z$14&gt;0,$H46*(Z$14),0)</f>
        <v>32</v>
      </c>
      <c r="AA46" s="86">
        <f t="shared" ca="1" si="72"/>
        <v>24</v>
      </c>
      <c r="AB46" s="86">
        <f t="shared" ca="1" si="72"/>
        <v>16</v>
      </c>
      <c r="AC46" s="86"/>
      <c r="AD46" s="86">
        <f t="shared" ca="1" si="62"/>
        <v>32</v>
      </c>
      <c r="AE46" s="86">
        <f t="shared" ca="1" si="62"/>
        <v>24</v>
      </c>
      <c r="AF46" s="86">
        <f t="shared" ref="AF46:AF54" ca="1" si="73">IF(AF$14&gt;0,$H46*(AF$14),0)</f>
        <v>16</v>
      </c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>
        <f t="shared" ref="BL46:BQ46" ca="1" si="74">IF(BL$14&gt;0,$H46*(BL$14),0)</f>
        <v>32</v>
      </c>
      <c r="BM46" s="86">
        <f t="shared" ca="1" si="74"/>
        <v>24</v>
      </c>
      <c r="BN46" s="86">
        <f t="shared" ca="1" si="74"/>
        <v>16</v>
      </c>
      <c r="BO46" s="86">
        <f t="shared" ca="1" si="74"/>
        <v>8</v>
      </c>
      <c r="BP46" s="86">
        <f t="shared" ca="1" si="74"/>
        <v>32</v>
      </c>
      <c r="BQ46" s="86">
        <f t="shared" ca="1" si="74"/>
        <v>24</v>
      </c>
      <c r="BR46" s="86"/>
      <c r="BS46" s="86"/>
      <c r="BT46" s="86"/>
      <c r="BU46" s="86">
        <f ca="1">IF(BU$14&gt;0,$H46*(BU$14),0)</f>
        <v>24</v>
      </c>
      <c r="BV46" s="86">
        <f ca="1">IF(BV$14&gt;0,$H46*(BV$14),0)</f>
        <v>16</v>
      </c>
      <c r="BW46" s="86"/>
      <c r="BX46" s="86"/>
      <c r="BY46" s="86"/>
      <c r="BZ46" s="86"/>
      <c r="CA46" s="86"/>
      <c r="CB46" s="86"/>
      <c r="CC46" s="86">
        <f t="shared" ca="1" si="59"/>
        <v>24</v>
      </c>
      <c r="CD46" s="86">
        <f t="shared" ref="CD46:CD55" ca="1" si="75">IF(CD$14&gt;0,$H46*(CD$14),0)</f>
        <v>16</v>
      </c>
      <c r="CE46" s="86"/>
      <c r="CF46" s="86"/>
      <c r="CG46" s="86">
        <f t="shared" ca="1" si="60"/>
        <v>24</v>
      </c>
      <c r="CH46" s="86">
        <f ca="1">IF(CH$14&gt;0,$H46*(CH$14),0)</f>
        <v>16</v>
      </c>
      <c r="CI46" s="86">
        <f ca="1">IF(CI$14&gt;0,$H46*(CI$14),0)</f>
        <v>8</v>
      </c>
      <c r="CJ46" s="86">
        <f ca="1">IF(CJ$14&gt;0,$H46*(CJ$14),0)</f>
        <v>32</v>
      </c>
      <c r="CK46" s="86"/>
      <c r="CL46" s="86">
        <f ca="1">IF(CL$14&gt;0,$H46*(CL$14),0)</f>
        <v>16</v>
      </c>
      <c r="CM46" s="86"/>
      <c r="CN46" s="86"/>
      <c r="CO46" s="86"/>
      <c r="CP46" s="86">
        <f ca="1">IF(CP$14&gt;0,$H46*(CP$14),0)</f>
        <v>16</v>
      </c>
      <c r="CQ46" s="86">
        <f ca="1">IF(CQ$14&gt;0,$H46*(CQ$14),0)</f>
        <v>8</v>
      </c>
      <c r="CR46" s="86"/>
      <c r="CS46" s="86"/>
      <c r="CT46" s="86"/>
      <c r="CU46" s="86"/>
      <c r="CV46" s="86"/>
      <c r="CW46" s="86"/>
      <c r="CX46" s="86"/>
      <c r="CY46" s="86"/>
      <c r="CZ46" s="86"/>
      <c r="DA46" s="86">
        <f ca="1">IF(DA$14&gt;0,$H46*(DA$14),0)</f>
        <v>24</v>
      </c>
      <c r="DB46" s="86"/>
      <c r="DC46" s="86"/>
      <c r="DD46" s="86">
        <f ca="1">IF(DD$14&gt;0,$H46*(DD$14),0)</f>
        <v>32</v>
      </c>
      <c r="DE46" s="86"/>
      <c r="DF46" s="86"/>
      <c r="DG46" s="86"/>
      <c r="DH46" s="86">
        <f ca="1">IF(DH$14&gt;0,$H46*(DH$14),0)</f>
        <v>32</v>
      </c>
      <c r="DI46" s="86"/>
      <c r="DJ46" s="86"/>
      <c r="DK46" s="86">
        <f ca="1">IF(DK$14&gt;0,$H46*(DK$14),0)</f>
        <v>8</v>
      </c>
      <c r="DL46" s="86">
        <f ca="1">IF(DL$14&gt;0,$H46*(DL$14),0)</f>
        <v>32</v>
      </c>
      <c r="DM46" s="86">
        <f ca="1">IF(DM$14&gt;0,$H46*(DM$14),0)</f>
        <v>24</v>
      </c>
      <c r="DN46" s="86">
        <f ca="1">IF(DN$14&gt;0,$H46*(DN$14),0)</f>
        <v>16</v>
      </c>
      <c r="DO46" s="86">
        <f ca="1">IF(DO$14&gt;0,$H46*(DO$14),0)</f>
        <v>8</v>
      </c>
      <c r="DP46" s="86">
        <f t="shared" ca="1" si="58"/>
        <v>32</v>
      </c>
      <c r="DQ46" s="86">
        <f t="shared" ca="1" si="58"/>
        <v>24</v>
      </c>
      <c r="DR46" s="86">
        <f t="shared" ca="1" si="58"/>
        <v>16</v>
      </c>
      <c r="DS46" s="86">
        <f t="shared" ca="1" si="58"/>
        <v>8</v>
      </c>
      <c r="DT46" s="86">
        <f t="shared" ca="1" si="58"/>
        <v>32</v>
      </c>
      <c r="DU46" s="86">
        <f t="shared" ca="1" si="58"/>
        <v>24</v>
      </c>
      <c r="DV46" s="86">
        <f t="shared" ca="1" si="58"/>
        <v>16</v>
      </c>
      <c r="DW46" s="86">
        <f t="shared" ca="1" si="58"/>
        <v>8</v>
      </c>
      <c r="DX46" s="86">
        <f ca="1">IF(DX$14&gt;0,$H46*(DX$14),0)</f>
        <v>32</v>
      </c>
      <c r="DY46" s="86">
        <f ca="1">IF(DY$14&gt;0,$H46*(DY$14),0)</f>
        <v>24</v>
      </c>
      <c r="DZ46" s="86">
        <f ca="1">IF(DZ$14&gt;0,$H46*(DZ$14),0)</f>
        <v>16</v>
      </c>
      <c r="EA46" s="86">
        <f ca="1">IF(EA$14&gt;0,$H46*(EA$14),0)</f>
        <v>8</v>
      </c>
      <c r="EB46" s="86">
        <f ca="1">IF(EB$14&gt;0,$H46*(EB$14),0)</f>
        <v>32</v>
      </c>
      <c r="EC46" s="86"/>
      <c r="ED46" s="86"/>
      <c r="EE46" s="86"/>
      <c r="EF46" s="86"/>
      <c r="EG46" s="86"/>
      <c r="EH46" s="86"/>
      <c r="EI46" s="86">
        <f t="shared" ca="1" si="44"/>
        <v>8</v>
      </c>
      <c r="EJ46" s="86"/>
      <c r="EK46" s="86"/>
      <c r="EL46" s="86"/>
      <c r="EM46" s="86"/>
      <c r="EN46" s="86">
        <f ca="1">IF(EN$14&gt;0,$H46*(EN$14),0)</f>
        <v>16</v>
      </c>
      <c r="EO46" s="86">
        <f t="shared" ca="1" si="16"/>
        <v>8</v>
      </c>
      <c r="EP46" s="86">
        <f ca="1">IF(EP$14&gt;0,$H46*(EP$14),0)</f>
        <v>32</v>
      </c>
      <c r="EQ46" s="86"/>
      <c r="ER46" s="86"/>
      <c r="ES46" s="86"/>
      <c r="ET46" s="86"/>
      <c r="EU46" s="86"/>
      <c r="EV46" s="86">
        <f t="shared" ca="1" si="71"/>
        <v>16</v>
      </c>
      <c r="EW46" s="86">
        <f t="shared" ca="1" si="71"/>
        <v>8</v>
      </c>
      <c r="EX46" s="86"/>
      <c r="EY46" s="86"/>
      <c r="EZ46" s="86"/>
      <c r="FA46" s="86"/>
      <c r="FB46" s="86"/>
      <c r="FC46" s="86"/>
      <c r="FD46" s="86"/>
      <c r="FE46" s="86"/>
      <c r="FF46" s="86"/>
    </row>
    <row r="47" spans="2:162" ht="39.4" x14ac:dyDescent="0.35">
      <c r="B47" s="96" t="s">
        <v>562</v>
      </c>
      <c r="C47" s="98" t="s">
        <v>155</v>
      </c>
      <c r="D47" s="18" t="s">
        <v>239</v>
      </c>
      <c r="E47" s="17">
        <v>2</v>
      </c>
      <c r="F47" s="80" t="s">
        <v>142</v>
      </c>
      <c r="G47" s="80">
        <f t="shared" si="17"/>
        <v>4</v>
      </c>
      <c r="H47" s="80">
        <f t="shared" si="18"/>
        <v>8</v>
      </c>
      <c r="I47" s="17"/>
      <c r="J47" s="17" t="s">
        <v>1</v>
      </c>
      <c r="K47" s="17"/>
      <c r="L47" s="53"/>
      <c r="M47" s="104">
        <f t="shared" ca="1" si="10"/>
        <v>32</v>
      </c>
      <c r="N47" s="86">
        <f t="shared" ca="1" si="37"/>
        <v>32</v>
      </c>
      <c r="O47" s="86">
        <f t="shared" ca="1" si="37"/>
        <v>24</v>
      </c>
      <c r="P47" s="86">
        <f t="shared" ca="1" si="38"/>
        <v>16</v>
      </c>
      <c r="Q47" s="86"/>
      <c r="R47" s="86">
        <f ca="1">IF(R$14&gt;0,$H47*(R$14),0)</f>
        <v>32</v>
      </c>
      <c r="S47" s="86">
        <f ca="1">IF(S$14&gt;0,$H47*(S$14),0)</f>
        <v>24</v>
      </c>
      <c r="T47" s="86">
        <f t="shared" ca="1" si="39"/>
        <v>16</v>
      </c>
      <c r="U47" s="86">
        <f t="shared" ca="1" si="63"/>
        <v>8</v>
      </c>
      <c r="V47" s="86">
        <f ca="1">IF(V$14&gt;0,$H47*(V$14),0)</f>
        <v>32</v>
      </c>
      <c r="W47" s="86">
        <f ca="1">IF(W$14&gt;0,$H47*(W$14),0)</f>
        <v>24</v>
      </c>
      <c r="X47" s="86">
        <f ca="1">IF(X$14&gt;0,$H47*(X$14),0)</f>
        <v>16</v>
      </c>
      <c r="Y47" s="86">
        <f t="shared" ref="Y47:Y53" ca="1" si="76">IF(Y$14&gt;0,$H47*(Y$14),0)</f>
        <v>8</v>
      </c>
      <c r="Z47" s="86">
        <f t="shared" ca="1" si="72"/>
        <v>32</v>
      </c>
      <c r="AA47" s="86">
        <f t="shared" ca="1" si="72"/>
        <v>24</v>
      </c>
      <c r="AB47" s="86">
        <f t="shared" ca="1" si="72"/>
        <v>16</v>
      </c>
      <c r="AC47" s="86"/>
      <c r="AD47" s="86">
        <f t="shared" ca="1" si="62"/>
        <v>32</v>
      </c>
      <c r="AE47" s="86">
        <f t="shared" ca="1" si="62"/>
        <v>24</v>
      </c>
      <c r="AF47" s="86">
        <f t="shared" ca="1" si="73"/>
        <v>16</v>
      </c>
      <c r="AG47" s="86"/>
      <c r="AH47" s="86">
        <f ca="1">IF(AH$14&gt;0,$H47*(AH$14),0)</f>
        <v>32</v>
      </c>
      <c r="AI47" s="86">
        <f ca="1">IF(AI$14&gt;0,$H47*(AI$14),0)</f>
        <v>24</v>
      </c>
      <c r="AJ47" s="86">
        <f ca="1">IF(AJ$14&gt;0,$H47*(AJ$14),0)</f>
        <v>16</v>
      </c>
      <c r="AK47" s="86"/>
      <c r="AL47" s="86"/>
      <c r="AM47" s="86"/>
      <c r="AN47" s="86">
        <f t="shared" ref="AN47:AT47" ca="1" si="77">IF(AN$14&gt;0,$H47*(AN$14),0)</f>
        <v>16</v>
      </c>
      <c r="AO47" s="86">
        <f t="shared" ca="1" si="77"/>
        <v>8</v>
      </c>
      <c r="AP47" s="86">
        <f t="shared" ca="1" si="77"/>
        <v>32</v>
      </c>
      <c r="AQ47" s="86">
        <f t="shared" ca="1" si="77"/>
        <v>24</v>
      </c>
      <c r="AR47" s="86">
        <f t="shared" ca="1" si="77"/>
        <v>16</v>
      </c>
      <c r="AS47" s="86">
        <f t="shared" ca="1" si="77"/>
        <v>8</v>
      </c>
      <c r="AT47" s="86">
        <f t="shared" ca="1" si="77"/>
        <v>16</v>
      </c>
      <c r="AU47" s="86"/>
      <c r="AV47" s="86">
        <f ca="1">IF(AV$14&gt;0,$H47*(AV$14),0)</f>
        <v>32</v>
      </c>
      <c r="AW47" s="86">
        <f ca="1">IF(AW$14&gt;0,$H47*(AW$14),0)</f>
        <v>24</v>
      </c>
      <c r="AX47" s="86">
        <f ca="1">IF(AX$14&gt;0,$H47*(AX$14),0)</f>
        <v>16</v>
      </c>
      <c r="AY47" s="86">
        <f ca="1">IF(AY$14&gt;0,$H47*(AY$14),0)</f>
        <v>8</v>
      </c>
      <c r="AZ47" s="86">
        <f ca="1">IF(AZ$14&gt;0,$H47*(AZ$14),0)</f>
        <v>32</v>
      </c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>
        <f ca="1">IF(BS$14&gt;0,$H47*(BS$14),0)</f>
        <v>8</v>
      </c>
      <c r="BT47" s="86"/>
      <c r="BU47" s="86"/>
      <c r="BV47" s="86"/>
      <c r="BW47" s="86"/>
      <c r="BX47" s="86"/>
      <c r="BY47" s="86"/>
      <c r="BZ47" s="86"/>
      <c r="CA47" s="86"/>
      <c r="CB47" s="86">
        <f ca="1">IF(CB$14&gt;0,$H47*(CB$14),0)</f>
        <v>32</v>
      </c>
      <c r="CC47" s="86">
        <f t="shared" ca="1" si="59"/>
        <v>24</v>
      </c>
      <c r="CD47" s="86">
        <f t="shared" ca="1" si="75"/>
        <v>16</v>
      </c>
      <c r="CE47" s="86">
        <f t="shared" ref="CE47:CF53" ca="1" si="78">IF(CE$14&gt;0,$H47*(CE$14),0)</f>
        <v>8</v>
      </c>
      <c r="CF47" s="86">
        <f t="shared" ca="1" si="78"/>
        <v>32</v>
      </c>
      <c r="CG47" s="86">
        <f t="shared" ca="1" si="60"/>
        <v>24</v>
      </c>
      <c r="CH47" s="86">
        <f t="shared" ref="CH47:CI55" ca="1" si="79">IF(CH$14&gt;0,$H47*(CH$14),0)</f>
        <v>16</v>
      </c>
      <c r="CI47" s="86">
        <f t="shared" ca="1" si="79"/>
        <v>8</v>
      </c>
      <c r="CJ47" s="86"/>
      <c r="CK47" s="86">
        <f ca="1">IF(CK$14&gt;0,$H47*(CK$14),0)</f>
        <v>24</v>
      </c>
      <c r="CL47" s="86"/>
      <c r="CM47" s="86">
        <f ca="1">IF(CM$14&gt;0,$H47*(CM$14),0)</f>
        <v>8</v>
      </c>
      <c r="CN47" s="86">
        <f ca="1">IF(CN$14&gt;0,$H47*(CN$14),0)</f>
        <v>32</v>
      </c>
      <c r="CO47" s="86">
        <f ca="1">IF(CO$14&gt;0,$H47*(CO$14),0)</f>
        <v>24</v>
      </c>
      <c r="CP47" s="86"/>
      <c r="CQ47" s="86"/>
      <c r="CR47" s="86"/>
      <c r="CS47" s="86"/>
      <c r="CT47" s="86"/>
      <c r="CU47" s="86"/>
      <c r="CV47" s="86"/>
      <c r="CW47" s="86">
        <f ca="1">IF(CW$14&gt;0,$H47*(CW$14),0)</f>
        <v>24</v>
      </c>
      <c r="CX47" s="86">
        <f ca="1">IF(CX$14&gt;0,$H47*(CX$14),0)</f>
        <v>16</v>
      </c>
      <c r="CY47" s="86">
        <f ca="1">IF(CY$14&gt;0,$H47*(CY$14),0)</f>
        <v>8</v>
      </c>
      <c r="CZ47" s="86">
        <f ca="1">IF(CZ$14&gt;0,$H47*(CZ$14),0)</f>
        <v>32</v>
      </c>
      <c r="DA47" s="86"/>
      <c r="DB47" s="86"/>
      <c r="DC47" s="86"/>
      <c r="DD47" s="86"/>
      <c r="DE47" s="86"/>
      <c r="DF47" s="86">
        <f ca="1">IF(DF$14&gt;0,$H47*(DF$14),0)</f>
        <v>16</v>
      </c>
      <c r="DG47" s="86">
        <f ca="1">IF(DG$14&gt;0,$H47*(DG$14),0)</f>
        <v>8</v>
      </c>
      <c r="DH47" s="86"/>
      <c r="DI47" s="86"/>
      <c r="DJ47" s="86">
        <f t="shared" ref="DJ47:DM55" ca="1" si="80">IF(DJ$14&gt;0,$H47*(DJ$14),0)</f>
        <v>16</v>
      </c>
      <c r="DK47" s="86">
        <f t="shared" ca="1" si="80"/>
        <v>8</v>
      </c>
      <c r="DL47" s="86">
        <f t="shared" ca="1" si="80"/>
        <v>32</v>
      </c>
      <c r="DM47" s="86">
        <f t="shared" ca="1" si="80"/>
        <v>24</v>
      </c>
      <c r="DN47" s="86"/>
      <c r="DO47" s="86"/>
      <c r="DP47" s="86">
        <f t="shared" ca="1" si="58"/>
        <v>32</v>
      </c>
      <c r="DQ47" s="86">
        <f t="shared" ca="1" si="58"/>
        <v>24</v>
      </c>
      <c r="DR47" s="86">
        <f t="shared" ca="1" si="58"/>
        <v>16</v>
      </c>
      <c r="DS47" s="86">
        <f t="shared" ca="1" si="58"/>
        <v>8</v>
      </c>
      <c r="DT47" s="86">
        <f t="shared" ca="1" si="58"/>
        <v>32</v>
      </c>
      <c r="DU47" s="86">
        <f t="shared" ca="1" si="58"/>
        <v>24</v>
      </c>
      <c r="DV47" s="86">
        <f t="shared" ca="1" si="58"/>
        <v>16</v>
      </c>
      <c r="DW47" s="86">
        <f t="shared" ca="1" si="58"/>
        <v>8</v>
      </c>
      <c r="DX47" s="86"/>
      <c r="DY47" s="86"/>
      <c r="DZ47" s="86"/>
      <c r="EA47" s="86"/>
      <c r="EB47" s="86"/>
      <c r="EC47" s="86">
        <f ca="1">IF(EC$14&gt;0,$H47*(EC$14),0)</f>
        <v>24</v>
      </c>
      <c r="ED47" s="86">
        <f ca="1">IF(ED$14&gt;0,$H47*(ED$14),0)</f>
        <v>16</v>
      </c>
      <c r="EE47" s="86"/>
      <c r="EF47" s="86"/>
      <c r="EG47" s="86"/>
      <c r="EH47" s="86">
        <f ca="1">IF(EH$14&gt;0,$H47*(EH$14),0)</f>
        <v>16</v>
      </c>
      <c r="EI47" s="86">
        <f t="shared" ca="1" si="44"/>
        <v>8</v>
      </c>
      <c r="EJ47" s="86">
        <f ca="1">IF(EJ$14&gt;0,$H47*(EJ$14),0)</f>
        <v>32</v>
      </c>
      <c r="EK47" s="86">
        <f ca="1">IF(EK$14&gt;0,$H47*(EK$14),0)</f>
        <v>24</v>
      </c>
      <c r="EL47" s="86"/>
      <c r="EM47" s="86"/>
      <c r="EN47" s="86"/>
      <c r="EO47" s="86">
        <f t="shared" ca="1" si="16"/>
        <v>8</v>
      </c>
      <c r="EP47" s="86">
        <f ca="1">IF(EP$14&gt;0,$H47*(EP$14),0)</f>
        <v>32</v>
      </c>
      <c r="EQ47" s="86"/>
      <c r="ER47" s="86"/>
      <c r="ES47" s="86"/>
      <c r="ET47" s="86"/>
      <c r="EU47" s="86"/>
      <c r="EV47" s="86">
        <f t="shared" ca="1" si="71"/>
        <v>16</v>
      </c>
      <c r="EW47" s="86">
        <f t="shared" ca="1" si="71"/>
        <v>8</v>
      </c>
      <c r="EX47" s="86"/>
      <c r="EY47" s="86"/>
      <c r="EZ47" s="86"/>
      <c r="FA47" s="86"/>
      <c r="FB47" s="86"/>
      <c r="FC47" s="86"/>
      <c r="FD47" s="86"/>
      <c r="FE47" s="86"/>
      <c r="FF47" s="86"/>
    </row>
    <row r="48" spans="2:162" ht="52.5" x14ac:dyDescent="0.35">
      <c r="B48" s="96" t="s">
        <v>562</v>
      </c>
      <c r="C48" s="98" t="s">
        <v>155</v>
      </c>
      <c r="D48" s="18" t="s">
        <v>193</v>
      </c>
      <c r="E48" s="17">
        <v>2</v>
      </c>
      <c r="F48" s="80" t="s">
        <v>142</v>
      </c>
      <c r="G48" s="80">
        <f t="shared" si="17"/>
        <v>4</v>
      </c>
      <c r="H48" s="80">
        <f t="shared" si="18"/>
        <v>8</v>
      </c>
      <c r="I48" s="17"/>
      <c r="J48" s="17" t="s">
        <v>1</v>
      </c>
      <c r="K48" s="17"/>
      <c r="L48" s="52"/>
      <c r="M48" s="104">
        <f t="shared" ref="M48:M79" ca="1" si="81">MAX(N48:FF48)</f>
        <v>32</v>
      </c>
      <c r="N48" s="86">
        <f t="shared" ca="1" si="37"/>
        <v>32</v>
      </c>
      <c r="O48" s="86">
        <f t="shared" ca="1" si="37"/>
        <v>24</v>
      </c>
      <c r="P48" s="86">
        <f t="shared" ca="1" si="38"/>
        <v>16</v>
      </c>
      <c r="Q48" s="86"/>
      <c r="R48" s="86"/>
      <c r="S48" s="86"/>
      <c r="T48" s="86">
        <f t="shared" ca="1" si="39"/>
        <v>16</v>
      </c>
      <c r="U48" s="86">
        <f t="shared" ca="1" si="63"/>
        <v>8</v>
      </c>
      <c r="V48" s="86">
        <f ca="1">IF(V$14&gt;0,$H48*(V$14),0)</f>
        <v>32</v>
      </c>
      <c r="W48" s="86">
        <f ca="1">IF(W$14&gt;0,$H48*(W$14),0)</f>
        <v>24</v>
      </c>
      <c r="X48" s="86">
        <f ca="1">IF(X$14&gt;0,$H48*(X$14),0)</f>
        <v>16</v>
      </c>
      <c r="Y48" s="86">
        <f t="shared" ca="1" si="76"/>
        <v>8</v>
      </c>
      <c r="Z48" s="86">
        <f t="shared" ca="1" si="72"/>
        <v>32</v>
      </c>
      <c r="AA48" s="86">
        <f t="shared" ca="1" si="72"/>
        <v>24</v>
      </c>
      <c r="AB48" s="86">
        <f t="shared" ca="1" si="72"/>
        <v>16</v>
      </c>
      <c r="AC48" s="86">
        <f ca="1">IF(AC$14&gt;0,$H48*(AC$14),0)</f>
        <v>8</v>
      </c>
      <c r="AD48" s="86">
        <f t="shared" ca="1" si="62"/>
        <v>32</v>
      </c>
      <c r="AE48" s="86">
        <f t="shared" ca="1" si="62"/>
        <v>24</v>
      </c>
      <c r="AF48" s="86">
        <f t="shared" ca="1" si="73"/>
        <v>16</v>
      </c>
      <c r="AG48" s="86">
        <f ca="1">IF(AG$14&gt;0,$H48*(AG$14),0)</f>
        <v>8</v>
      </c>
      <c r="AH48" s="86"/>
      <c r="AI48" s="86"/>
      <c r="AJ48" s="86"/>
      <c r="AK48" s="86">
        <f t="shared" ref="AK48:AR48" ca="1" si="82">IF(AK$14&gt;0,$H48*(AK$14),0)</f>
        <v>8</v>
      </c>
      <c r="AL48" s="86">
        <f t="shared" ca="1" si="82"/>
        <v>32</v>
      </c>
      <c r="AM48" s="86">
        <f t="shared" ca="1" si="82"/>
        <v>24</v>
      </c>
      <c r="AN48" s="86">
        <f t="shared" ca="1" si="82"/>
        <v>16</v>
      </c>
      <c r="AO48" s="86">
        <f t="shared" ca="1" si="82"/>
        <v>8</v>
      </c>
      <c r="AP48" s="86">
        <f t="shared" ca="1" si="82"/>
        <v>32</v>
      </c>
      <c r="AQ48" s="86">
        <f t="shared" ca="1" si="82"/>
        <v>24</v>
      </c>
      <c r="AR48" s="86">
        <f t="shared" ca="1" si="82"/>
        <v>16</v>
      </c>
      <c r="AS48" s="86"/>
      <c r="AT48" s="86">
        <f ca="1">IF(AT$14&gt;0,$H48*(AT$14),0)</f>
        <v>16</v>
      </c>
      <c r="AU48" s="86">
        <f ca="1">IF(AU$14&gt;0,$H48*(AU$14),0)</f>
        <v>8</v>
      </c>
      <c r="AV48" s="86">
        <f ca="1">IF(AV$14&gt;0,$H48*(AV$14),0)</f>
        <v>32</v>
      </c>
      <c r="AW48" s="86">
        <f ca="1">IF(AW$14&gt;0,$H48*(AW$14),0)</f>
        <v>24</v>
      </c>
      <c r="AX48" s="86"/>
      <c r="AY48" s="86"/>
      <c r="AZ48" s="86">
        <f ca="1">IF(AZ$14&gt;0,$H48*(AZ$14),0)</f>
        <v>32</v>
      </c>
      <c r="BA48" s="86">
        <f ca="1">IF(BA$14&gt;0,$H48*(BA$14),0)</f>
        <v>24</v>
      </c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>
        <f ca="1">IF(BU$14&gt;0,$H48*(BU$14),0)</f>
        <v>24</v>
      </c>
      <c r="BV48" s="86">
        <f ca="1">IF(BV$14&gt;0,$H48*(BV$14),0)</f>
        <v>16</v>
      </c>
      <c r="BW48" s="86"/>
      <c r="BX48" s="86">
        <f ca="1">IF(BX$14&gt;0,$H48*(BX$14),0)</f>
        <v>32</v>
      </c>
      <c r="BY48" s="86">
        <f ca="1">IF(BY$14&gt;0,$H48*(BY$14),0)</f>
        <v>24</v>
      </c>
      <c r="BZ48" s="86">
        <f ca="1">IF(BZ$14&gt;0,$H48*(BZ$14),0)</f>
        <v>16</v>
      </c>
      <c r="CA48" s="86">
        <f ca="1">IF(CA$14&gt;0,$H48*(CA$14),0)</f>
        <v>8</v>
      </c>
      <c r="CB48" s="86">
        <f ca="1">IF(CB$14&gt;0,$H48*(CB$14),0)</f>
        <v>32</v>
      </c>
      <c r="CC48" s="86"/>
      <c r="CD48" s="86">
        <f t="shared" ca="1" si="75"/>
        <v>16</v>
      </c>
      <c r="CE48" s="86">
        <f t="shared" ca="1" si="78"/>
        <v>8</v>
      </c>
      <c r="CF48" s="86">
        <f t="shared" ca="1" si="78"/>
        <v>32</v>
      </c>
      <c r="CG48" s="86">
        <f t="shared" ca="1" si="60"/>
        <v>24</v>
      </c>
      <c r="CH48" s="86">
        <f t="shared" ca="1" si="79"/>
        <v>16</v>
      </c>
      <c r="CI48" s="86">
        <f t="shared" ca="1" si="79"/>
        <v>8</v>
      </c>
      <c r="CJ48" s="86">
        <f ca="1">IF(CJ$14&gt;0,$H48*(CJ$14),0)</f>
        <v>32</v>
      </c>
      <c r="CK48" s="86">
        <f ca="1">IF(CK$14&gt;0,$H48*(CK$14),0)</f>
        <v>24</v>
      </c>
      <c r="CL48" s="86">
        <f ca="1">IF(CL$14&gt;0,$H48*(CL$14),0)</f>
        <v>16</v>
      </c>
      <c r="CM48" s="86"/>
      <c r="CN48" s="86"/>
      <c r="CO48" s="86">
        <f t="shared" ref="CO48:CT48" ca="1" si="83">IF(CO$14&gt;0,$H48*(CO$14),0)</f>
        <v>24</v>
      </c>
      <c r="CP48" s="86">
        <f t="shared" ca="1" si="83"/>
        <v>16</v>
      </c>
      <c r="CQ48" s="86">
        <f t="shared" ca="1" si="83"/>
        <v>8</v>
      </c>
      <c r="CR48" s="86">
        <f t="shared" ca="1" si="83"/>
        <v>32</v>
      </c>
      <c r="CS48" s="86">
        <f t="shared" ca="1" si="83"/>
        <v>24</v>
      </c>
      <c r="CT48" s="86">
        <f t="shared" ca="1" si="83"/>
        <v>16</v>
      </c>
      <c r="CU48" s="86"/>
      <c r="CV48" s="86">
        <f ca="1">IF(CV$14&gt;0,$H48*(CV$14),0)</f>
        <v>32</v>
      </c>
      <c r="CW48" s="86"/>
      <c r="CX48" s="86"/>
      <c r="CY48" s="86"/>
      <c r="CZ48" s="86"/>
      <c r="DA48" s="86">
        <f ca="1">IF(DA$14&gt;0,$H48*(DA$14),0)</f>
        <v>24</v>
      </c>
      <c r="DB48" s="86"/>
      <c r="DC48" s="86">
        <f ca="1">IF(DC$14&gt;0,$H48*(DC$14),0)</f>
        <v>8</v>
      </c>
      <c r="DD48" s="86">
        <f ca="1">IF(DD$14&gt;0,$H48*(DD$14),0)</f>
        <v>32</v>
      </c>
      <c r="DE48" s="86">
        <f ca="1">IF(DE$14&gt;0,$H48*(DE$14),0)</f>
        <v>24</v>
      </c>
      <c r="DF48" s="86">
        <f ca="1">IF(DF$14&gt;0,$H48*(DF$14),0)</f>
        <v>16</v>
      </c>
      <c r="DG48" s="86">
        <f ca="1">IF(DG$14&gt;0,$H48*(DG$14),0)</f>
        <v>8</v>
      </c>
      <c r="DH48" s="86">
        <f ca="1">IF(DH$14&gt;0,$H48*(DH$14),0)</f>
        <v>32</v>
      </c>
      <c r="DI48" s="86"/>
      <c r="DJ48" s="86">
        <f t="shared" ca="1" si="80"/>
        <v>16</v>
      </c>
      <c r="DK48" s="86">
        <f t="shared" ca="1" si="80"/>
        <v>8</v>
      </c>
      <c r="DL48" s="86">
        <f t="shared" ca="1" si="80"/>
        <v>32</v>
      </c>
      <c r="DM48" s="86">
        <f t="shared" ca="1" si="80"/>
        <v>24</v>
      </c>
      <c r="DN48" s="86">
        <f ca="1">IF(DN$14&gt;0,$H48*(DN$14),0)</f>
        <v>16</v>
      </c>
      <c r="DO48" s="86"/>
      <c r="DP48" s="86">
        <f t="shared" ca="1" si="58"/>
        <v>32</v>
      </c>
      <c r="DQ48" s="86">
        <f t="shared" ca="1" si="58"/>
        <v>24</v>
      </c>
      <c r="DR48" s="86">
        <f t="shared" ca="1" si="58"/>
        <v>16</v>
      </c>
      <c r="DS48" s="86">
        <f t="shared" ca="1" si="58"/>
        <v>8</v>
      </c>
      <c r="DT48" s="86">
        <f t="shared" ca="1" si="58"/>
        <v>32</v>
      </c>
      <c r="DU48" s="86">
        <f t="shared" ca="1" si="58"/>
        <v>24</v>
      </c>
      <c r="DV48" s="86">
        <f t="shared" ca="1" si="58"/>
        <v>16</v>
      </c>
      <c r="DW48" s="86">
        <f t="shared" ca="1" si="58"/>
        <v>8</v>
      </c>
      <c r="DX48" s="86"/>
      <c r="DY48" s="86"/>
      <c r="DZ48" s="86"/>
      <c r="EA48" s="86"/>
      <c r="EB48" s="86"/>
      <c r="EC48" s="86">
        <f ca="1">IF(EC$14&gt;0,$H48*(EC$14),0)</f>
        <v>24</v>
      </c>
      <c r="ED48" s="86">
        <f ca="1">IF(ED$14&gt;0,$H48*(ED$14),0)</f>
        <v>16</v>
      </c>
      <c r="EE48" s="86"/>
      <c r="EF48" s="86"/>
      <c r="EG48" s="86"/>
      <c r="EH48" s="86">
        <f ca="1">IF(EH$14&gt;0,$H48*(EH$14),0)</f>
        <v>16</v>
      </c>
      <c r="EI48" s="86">
        <f t="shared" ca="1" si="44"/>
        <v>8</v>
      </c>
      <c r="EJ48" s="86">
        <f ca="1">IF(EJ$14&gt;0,$H48*(EJ$14),0)</f>
        <v>32</v>
      </c>
      <c r="EK48" s="86">
        <f ca="1">IF(EK$14&gt;0,$H48*(EK$14),0)</f>
        <v>24</v>
      </c>
      <c r="EL48" s="86"/>
      <c r="EM48" s="86"/>
      <c r="EN48" s="86"/>
      <c r="EO48" s="86">
        <f t="shared" ca="1" si="16"/>
        <v>8</v>
      </c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</row>
    <row r="49" spans="2:162" ht="26.25" x14ac:dyDescent="0.35">
      <c r="B49" s="96" t="s">
        <v>562</v>
      </c>
      <c r="C49" s="98" t="s">
        <v>155</v>
      </c>
      <c r="D49" s="18" t="s">
        <v>43</v>
      </c>
      <c r="E49" s="17">
        <v>2</v>
      </c>
      <c r="F49" s="80" t="s">
        <v>142</v>
      </c>
      <c r="G49" s="80">
        <f t="shared" si="17"/>
        <v>4</v>
      </c>
      <c r="H49" s="80">
        <f t="shared" si="18"/>
        <v>8</v>
      </c>
      <c r="I49" s="17"/>
      <c r="J49" s="17" t="s">
        <v>1</v>
      </c>
      <c r="K49" s="17"/>
      <c r="L49" s="53"/>
      <c r="M49" s="104">
        <f t="shared" ca="1" si="81"/>
        <v>32</v>
      </c>
      <c r="N49" s="86">
        <f t="shared" ca="1" si="37"/>
        <v>32</v>
      </c>
      <c r="O49" s="86">
        <f t="shared" ca="1" si="37"/>
        <v>24</v>
      </c>
      <c r="P49" s="86">
        <f t="shared" ca="1" si="38"/>
        <v>16</v>
      </c>
      <c r="Q49" s="86"/>
      <c r="R49" s="86">
        <f ca="1">IF(R$14&gt;0,$H49*(R$14),0)</f>
        <v>32</v>
      </c>
      <c r="S49" s="86">
        <f ca="1">IF(S$14&gt;0,$H49*(S$14),0)</f>
        <v>24</v>
      </c>
      <c r="T49" s="86">
        <f t="shared" ca="1" si="39"/>
        <v>16</v>
      </c>
      <c r="U49" s="86">
        <f t="shared" ca="1" si="63"/>
        <v>8</v>
      </c>
      <c r="V49" s="86"/>
      <c r="W49" s="86"/>
      <c r="X49" s="86">
        <f ca="1">IF(X$14&gt;0,$H49*(X$14),0)</f>
        <v>16</v>
      </c>
      <c r="Y49" s="86">
        <f t="shared" ca="1" si="76"/>
        <v>8</v>
      </c>
      <c r="Z49" s="86">
        <f t="shared" ref="Z49:Z55" ca="1" si="84">IF(Z$14&gt;0,$H49*(Z$14),0)</f>
        <v>32</v>
      </c>
      <c r="AA49" s="86"/>
      <c r="AB49" s="86">
        <f ca="1">IF(AB$14&gt;0,$H49*(AB$14),0)</f>
        <v>16</v>
      </c>
      <c r="AC49" s="86"/>
      <c r="AD49" s="86">
        <f t="shared" ca="1" si="62"/>
        <v>32</v>
      </c>
      <c r="AE49" s="86">
        <f t="shared" ca="1" si="62"/>
        <v>24</v>
      </c>
      <c r="AF49" s="86">
        <f t="shared" ca="1" si="73"/>
        <v>16</v>
      </c>
      <c r="AG49" s="86"/>
      <c r="AH49" s="86">
        <f ca="1">IF(AH$14&gt;0,$H49*(AH$14),0)</f>
        <v>32</v>
      </c>
      <c r="AI49" s="86">
        <f ca="1">IF(AI$14&gt;0,$H49*(AI$14),0)</f>
        <v>24</v>
      </c>
      <c r="AJ49" s="86">
        <f ca="1">IF(AJ$14&gt;0,$H49*(AJ$14),0)</f>
        <v>16</v>
      </c>
      <c r="AK49" s="86"/>
      <c r="AL49" s="86"/>
      <c r="AM49" s="86"/>
      <c r="AN49" s="86">
        <f t="shared" ref="AN49:AT49" ca="1" si="85">IF(AN$14&gt;0,$H49*(AN$14),0)</f>
        <v>16</v>
      </c>
      <c r="AO49" s="86">
        <f t="shared" ca="1" si="85"/>
        <v>8</v>
      </c>
      <c r="AP49" s="86">
        <f t="shared" ca="1" si="85"/>
        <v>32</v>
      </c>
      <c r="AQ49" s="86">
        <f t="shared" ca="1" si="85"/>
        <v>24</v>
      </c>
      <c r="AR49" s="86">
        <f t="shared" ca="1" si="85"/>
        <v>16</v>
      </c>
      <c r="AS49" s="86">
        <f t="shared" ca="1" si="85"/>
        <v>8</v>
      </c>
      <c r="AT49" s="86">
        <f t="shared" ca="1" si="85"/>
        <v>16</v>
      </c>
      <c r="AU49" s="86"/>
      <c r="AV49" s="86">
        <f ca="1">IF(AV$14&gt;0,$H49*(AV$14),0)</f>
        <v>32</v>
      </c>
      <c r="AW49" s="86">
        <f ca="1">IF(AW$14&gt;0,$H49*(AW$14),0)</f>
        <v>24</v>
      </c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>
        <f ca="1">IF(CC$14&gt;0,$H49*(CC$14),0)</f>
        <v>24</v>
      </c>
      <c r="CD49" s="86">
        <f t="shared" ca="1" si="75"/>
        <v>16</v>
      </c>
      <c r="CE49" s="86">
        <f t="shared" ca="1" si="78"/>
        <v>8</v>
      </c>
      <c r="CF49" s="86">
        <f t="shared" ca="1" si="78"/>
        <v>32</v>
      </c>
      <c r="CG49" s="86">
        <f t="shared" ca="1" si="60"/>
        <v>24</v>
      </c>
      <c r="CH49" s="86">
        <f t="shared" ca="1" si="79"/>
        <v>16</v>
      </c>
      <c r="CI49" s="86">
        <f t="shared" ca="1" si="79"/>
        <v>8</v>
      </c>
      <c r="CJ49" s="86">
        <f ca="1">IF(CJ$14&gt;0,$H49*(CJ$14),0)</f>
        <v>32</v>
      </c>
      <c r="CK49" s="86">
        <f ca="1">IF(CK$14&gt;0,$H49*(CK$14),0)</f>
        <v>24</v>
      </c>
      <c r="CL49" s="86">
        <f ca="1">IF(CL$14&gt;0,$H49*(CL$14),0)</f>
        <v>16</v>
      </c>
      <c r="CM49" s="86"/>
      <c r="CN49" s="86">
        <f t="shared" ref="CN49:CO53" ca="1" si="86">IF(CN$14&gt;0,$H49*(CN$14),0)</f>
        <v>32</v>
      </c>
      <c r="CO49" s="86">
        <f t="shared" ca="1" si="86"/>
        <v>24</v>
      </c>
      <c r="CP49" s="86"/>
      <c r="CQ49" s="86"/>
      <c r="CR49" s="86"/>
      <c r="CS49" s="86"/>
      <c r="CT49" s="86"/>
      <c r="CU49" s="86"/>
      <c r="CV49" s="86"/>
      <c r="CW49" s="86">
        <f ca="1">IF(CW$14&gt;0,$H49*(CW$14),0)</f>
        <v>24</v>
      </c>
      <c r="CX49" s="86">
        <f ca="1">IF(CX$14&gt;0,$H49*(CX$14),0)</f>
        <v>16</v>
      </c>
      <c r="CY49" s="86">
        <f ca="1">IF(CY$14&gt;0,$H49*(CY$14),0)</f>
        <v>8</v>
      </c>
      <c r="CZ49" s="86">
        <f ca="1">IF(CZ$14&gt;0,$H49*(CZ$14),0)</f>
        <v>32</v>
      </c>
      <c r="DA49" s="86">
        <f ca="1">IF(DA$14&gt;0,$H49*(DA$14),0)</f>
        <v>24</v>
      </c>
      <c r="DB49" s="86">
        <f ca="1">IF(DB$14&gt;0,$H49*(DB$14),0)</f>
        <v>16</v>
      </c>
      <c r="DC49" s="86"/>
      <c r="DD49" s="86">
        <f ca="1">IF(DD$14&gt;0,$H49*(DD$14),0)</f>
        <v>32</v>
      </c>
      <c r="DE49" s="86"/>
      <c r="DF49" s="86">
        <f ca="1">IF(DF$14&gt;0,$H49*(DF$14),0)</f>
        <v>16</v>
      </c>
      <c r="DG49" s="86"/>
      <c r="DH49" s="86"/>
      <c r="DI49" s="86"/>
      <c r="DJ49" s="86">
        <f t="shared" ca="1" si="80"/>
        <v>16</v>
      </c>
      <c r="DK49" s="86">
        <f t="shared" ca="1" si="80"/>
        <v>8</v>
      </c>
      <c r="DL49" s="86">
        <f t="shared" ca="1" si="80"/>
        <v>32</v>
      </c>
      <c r="DM49" s="86">
        <f t="shared" ca="1" si="80"/>
        <v>24</v>
      </c>
      <c r="DN49" s="86"/>
      <c r="DO49" s="86"/>
      <c r="DP49" s="86">
        <f t="shared" ref="DP49:DW61" ca="1" si="87">IF(DP$14&gt;0,$H49*(DP$14),0)</f>
        <v>32</v>
      </c>
      <c r="DQ49" s="86">
        <f t="shared" ca="1" si="87"/>
        <v>24</v>
      </c>
      <c r="DR49" s="86">
        <f t="shared" ca="1" si="87"/>
        <v>16</v>
      </c>
      <c r="DS49" s="86">
        <f t="shared" ca="1" si="87"/>
        <v>8</v>
      </c>
      <c r="DT49" s="86">
        <f t="shared" ca="1" si="87"/>
        <v>32</v>
      </c>
      <c r="DU49" s="86">
        <f t="shared" ca="1" si="87"/>
        <v>24</v>
      </c>
      <c r="DV49" s="86">
        <f t="shared" ca="1" si="87"/>
        <v>16</v>
      </c>
      <c r="DW49" s="86">
        <f t="shared" ca="1" si="87"/>
        <v>8</v>
      </c>
      <c r="DX49" s="86"/>
      <c r="DY49" s="86"/>
      <c r="DZ49" s="86"/>
      <c r="EA49" s="86"/>
      <c r="EB49" s="86"/>
      <c r="EC49" s="86">
        <f ca="1">IF(EC$14&gt;0,$H49*(EC$14),0)</f>
        <v>24</v>
      </c>
      <c r="ED49" s="86"/>
      <c r="EE49" s="86">
        <f ca="1">IF(EE$14&gt;0,$H49*(EE$14),0)</f>
        <v>8</v>
      </c>
      <c r="EF49" s="86">
        <f ca="1">IF(EF$14&gt;0,$H49*(EF$14),0)</f>
        <v>32</v>
      </c>
      <c r="EG49" s="86"/>
      <c r="EH49" s="86">
        <f ca="1">IF(EH$14&gt;0,$H49*(EH$14),0)</f>
        <v>16</v>
      </c>
      <c r="EI49" s="86">
        <f t="shared" ca="1" si="44"/>
        <v>8</v>
      </c>
      <c r="EJ49" s="86"/>
      <c r="EK49" s="86"/>
      <c r="EL49" s="86"/>
      <c r="EM49" s="86"/>
      <c r="EN49" s="86">
        <f ca="1">IF(EN$14&gt;0,$H49*(EN$14),0)</f>
        <v>16</v>
      </c>
      <c r="EO49" s="86">
        <f t="shared" ca="1" si="16"/>
        <v>8</v>
      </c>
      <c r="EP49" s="86">
        <f t="shared" ref="EP49:EP55" ca="1" si="88">IF(EP$14&gt;0,$H49*(EP$14),0)</f>
        <v>32</v>
      </c>
      <c r="EQ49" s="86"/>
      <c r="ER49" s="86"/>
      <c r="ES49" s="86"/>
      <c r="ET49" s="86"/>
      <c r="EU49" s="86"/>
      <c r="EV49" s="86">
        <f ca="1">IF(EV$14&gt;0,$H49*(EV$14),0)</f>
        <v>16</v>
      </c>
      <c r="EW49" s="86">
        <f ca="1">IF(EW$14&gt;0,$H49*(EW$14),0)</f>
        <v>8</v>
      </c>
      <c r="EX49" s="86"/>
      <c r="EY49" s="86"/>
      <c r="EZ49" s="86"/>
      <c r="FA49" s="86"/>
      <c r="FB49" s="86">
        <f ca="1">IF(FB$14&gt;0,$H49*(FB$14),0)</f>
        <v>32</v>
      </c>
      <c r="FC49" s="86"/>
      <c r="FD49" s="86">
        <f ca="1">IF(FD$14&gt;0,$H49*(FD$14),0)</f>
        <v>16</v>
      </c>
      <c r="FE49" s="86">
        <f ca="1">IF(FE$14&gt;0,$H49*(FE$14),0)</f>
        <v>8</v>
      </c>
      <c r="FF49" s="86">
        <f ca="1">IF(FF$14&gt;0,$H49*(FF$14),0)</f>
        <v>8</v>
      </c>
    </row>
    <row r="50" spans="2:162" ht="39.4" x14ac:dyDescent="0.35">
      <c r="B50" s="96" t="s">
        <v>562</v>
      </c>
      <c r="C50" s="98" t="s">
        <v>155</v>
      </c>
      <c r="D50" s="18" t="s">
        <v>223</v>
      </c>
      <c r="E50" s="17">
        <v>3</v>
      </c>
      <c r="F50" s="80" t="s">
        <v>142</v>
      </c>
      <c r="G50" s="80">
        <f t="shared" si="17"/>
        <v>4</v>
      </c>
      <c r="H50" s="80">
        <f t="shared" si="18"/>
        <v>12</v>
      </c>
      <c r="I50" s="17"/>
      <c r="J50" s="17" t="s">
        <v>1</v>
      </c>
      <c r="K50" s="17"/>
      <c r="L50" s="77" t="s">
        <v>242</v>
      </c>
      <c r="M50" s="104">
        <f t="shared" ca="1" si="81"/>
        <v>48</v>
      </c>
      <c r="N50" s="86">
        <f t="shared" ca="1" si="37"/>
        <v>48</v>
      </c>
      <c r="O50" s="86">
        <f t="shared" ca="1" si="37"/>
        <v>36</v>
      </c>
      <c r="P50" s="86">
        <f t="shared" ca="1" si="38"/>
        <v>24</v>
      </c>
      <c r="Q50" s="86">
        <f ca="1">IF(Q$14&gt;0,$H50*(Q$14),0)</f>
        <v>12</v>
      </c>
      <c r="R50" s="86"/>
      <c r="S50" s="86">
        <f ca="1">IF(S$14&gt;0,$H50*(S$14),0)</f>
        <v>36</v>
      </c>
      <c r="T50" s="86">
        <f t="shared" ca="1" si="39"/>
        <v>24</v>
      </c>
      <c r="U50" s="86">
        <f t="shared" ca="1" si="63"/>
        <v>12</v>
      </c>
      <c r="V50" s="86">
        <f ca="1">IF(V$14&gt;0,$H50*(V$14),0)</f>
        <v>48</v>
      </c>
      <c r="W50" s="86">
        <f ca="1">IF(W$14&gt;0,$H50*(W$14),0)</f>
        <v>36</v>
      </c>
      <c r="X50" s="86"/>
      <c r="Y50" s="86">
        <f t="shared" ca="1" si="76"/>
        <v>12</v>
      </c>
      <c r="Z50" s="86">
        <f t="shared" ca="1" si="84"/>
        <v>48</v>
      </c>
      <c r="AA50" s="86">
        <f ca="1">IF(AA$14&gt;0,$H50*(AA$14),0)</f>
        <v>36</v>
      </c>
      <c r="AB50" s="86">
        <f ca="1">IF(AB$14&gt;0,$H50*(AB$14),0)</f>
        <v>24</v>
      </c>
      <c r="AC50" s="86"/>
      <c r="AD50" s="86">
        <f ca="1">IF(AD$14&gt;0,$H50*(AD$14),0)</f>
        <v>48</v>
      </c>
      <c r="AE50" s="86"/>
      <c r="AF50" s="86">
        <f t="shared" ca="1" si="73"/>
        <v>24</v>
      </c>
      <c r="AG50" s="86"/>
      <c r="AH50" s="86"/>
      <c r="AI50" s="86"/>
      <c r="AJ50" s="86"/>
      <c r="AK50" s="86"/>
      <c r="AL50" s="86"/>
      <c r="AM50" s="86"/>
      <c r="AN50" s="86">
        <f t="shared" ref="AN50:AR51" ca="1" si="89">IF(AN$14&gt;0,$H50*(AN$14),0)</f>
        <v>24</v>
      </c>
      <c r="AO50" s="86">
        <f t="shared" ca="1" si="89"/>
        <v>12</v>
      </c>
      <c r="AP50" s="86">
        <f t="shared" ca="1" si="89"/>
        <v>48</v>
      </c>
      <c r="AQ50" s="86">
        <f t="shared" ca="1" si="89"/>
        <v>36</v>
      </c>
      <c r="AR50" s="86">
        <f t="shared" ca="1" si="89"/>
        <v>24</v>
      </c>
      <c r="AS50" s="86"/>
      <c r="AT50" s="86">
        <f t="shared" ref="AT50:AT55" ca="1" si="90">IF(AT$14&gt;0,$H50*(AT$14),0)</f>
        <v>24</v>
      </c>
      <c r="AU50" s="86"/>
      <c r="AV50" s="86"/>
      <c r="AW50" s="86">
        <f t="shared" ref="AW50:AW55" ca="1" si="91">IF(AW$14&gt;0,$H50*(AW$14),0)</f>
        <v>36</v>
      </c>
      <c r="AX50" s="86"/>
      <c r="AY50" s="86"/>
      <c r="AZ50" s="86">
        <f ca="1">IF(AZ$14&gt;0,$H50*(AZ$14),0)</f>
        <v>48</v>
      </c>
      <c r="BA50" s="86">
        <f ca="1">IF(BA$14&gt;0,$H50*(BA$14),0)</f>
        <v>36</v>
      </c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>
        <f ca="1">IF(BU$14&gt;0,$H50*(BU$14),0)</f>
        <v>36</v>
      </c>
      <c r="BV50" s="86">
        <f ca="1">IF(BV$14&gt;0,$H50*(BV$14),0)</f>
        <v>24</v>
      </c>
      <c r="BW50" s="86"/>
      <c r="BX50" s="86">
        <f ca="1">IF(BX$14&gt;0,$H50*(BX$14),0)</f>
        <v>48</v>
      </c>
      <c r="BY50" s="86"/>
      <c r="BZ50" s="86"/>
      <c r="CA50" s="86"/>
      <c r="CB50" s="86">
        <f ca="1">IF(CB$14&gt;0,$H50*(CB$14),0)</f>
        <v>48</v>
      </c>
      <c r="CC50" s="86">
        <f ca="1">IF(CC$14&gt;0,$H50*(CC$14),0)</f>
        <v>36</v>
      </c>
      <c r="CD50" s="86">
        <f t="shared" ca="1" si="75"/>
        <v>24</v>
      </c>
      <c r="CE50" s="86">
        <f t="shared" ca="1" si="78"/>
        <v>12</v>
      </c>
      <c r="CF50" s="86">
        <f t="shared" ca="1" si="78"/>
        <v>48</v>
      </c>
      <c r="CG50" s="86">
        <f t="shared" ca="1" si="60"/>
        <v>36</v>
      </c>
      <c r="CH50" s="86">
        <f t="shared" ca="1" si="79"/>
        <v>24</v>
      </c>
      <c r="CI50" s="86">
        <f t="shared" ca="1" si="79"/>
        <v>12</v>
      </c>
      <c r="CJ50" s="86">
        <f ca="1">IF(CJ$14&gt;0,$H50*(CJ$14),0)</f>
        <v>48</v>
      </c>
      <c r="CK50" s="86">
        <f ca="1">IF(CK$14&gt;0,$H50*(CK$14),0)</f>
        <v>36</v>
      </c>
      <c r="CL50" s="86">
        <f ca="1">IF(CL$14&gt;0,$H50*(CL$14),0)</f>
        <v>24</v>
      </c>
      <c r="CM50" s="86"/>
      <c r="CN50" s="86">
        <f t="shared" ca="1" si="86"/>
        <v>48</v>
      </c>
      <c r="CO50" s="86">
        <f t="shared" ca="1" si="86"/>
        <v>36</v>
      </c>
      <c r="CP50" s="86">
        <f t="shared" ref="CP50:CT52" ca="1" si="92">IF(CP$14&gt;0,$H50*(CP$14),0)</f>
        <v>24</v>
      </c>
      <c r="CQ50" s="86">
        <f t="shared" ca="1" si="92"/>
        <v>12</v>
      </c>
      <c r="CR50" s="86">
        <f t="shared" ca="1" si="92"/>
        <v>48</v>
      </c>
      <c r="CS50" s="86">
        <f t="shared" ca="1" si="92"/>
        <v>36</v>
      </c>
      <c r="CT50" s="86">
        <f t="shared" ca="1" si="92"/>
        <v>24</v>
      </c>
      <c r="CU50" s="86"/>
      <c r="CV50" s="86">
        <f ca="1">IF(CV$14&gt;0,$H50*(CV$14),0)</f>
        <v>48</v>
      </c>
      <c r="CW50" s="86"/>
      <c r="CX50" s="86"/>
      <c r="CY50" s="86"/>
      <c r="CZ50" s="86"/>
      <c r="DA50" s="86">
        <f ca="1">IF(DA$14&gt;0,$H50*(DA$14),0)</f>
        <v>36</v>
      </c>
      <c r="DB50" s="86"/>
      <c r="DC50" s="86"/>
      <c r="DD50" s="86">
        <f ca="1">IF(DD$14&gt;0,$H50*(DD$14),0)</f>
        <v>48</v>
      </c>
      <c r="DE50" s="86">
        <f ca="1">IF(DE$14&gt;0,$H50*(DE$14),0)</f>
        <v>36</v>
      </c>
      <c r="DF50" s="86"/>
      <c r="DG50" s="86">
        <f ca="1">IF(DG$14&gt;0,$H50*(DG$14),0)</f>
        <v>12</v>
      </c>
      <c r="DH50" s="86">
        <f ca="1">IF(DH$14&gt;0,$H50*(DH$14),0)</f>
        <v>48</v>
      </c>
      <c r="DI50" s="86"/>
      <c r="DJ50" s="86">
        <f t="shared" ca="1" si="80"/>
        <v>24</v>
      </c>
      <c r="DK50" s="86">
        <f t="shared" ca="1" si="80"/>
        <v>12</v>
      </c>
      <c r="DL50" s="86">
        <f t="shared" ca="1" si="80"/>
        <v>48</v>
      </c>
      <c r="DM50" s="86">
        <f t="shared" ca="1" si="80"/>
        <v>36</v>
      </c>
      <c r="DN50" s="86">
        <f ca="1">IF(DN$14&gt;0,$H50*(DN$14),0)</f>
        <v>24</v>
      </c>
      <c r="DO50" s="86"/>
      <c r="DP50" s="86">
        <f t="shared" ca="1" si="87"/>
        <v>48</v>
      </c>
      <c r="DQ50" s="86">
        <f t="shared" ca="1" si="87"/>
        <v>36</v>
      </c>
      <c r="DR50" s="86">
        <f t="shared" ca="1" si="87"/>
        <v>24</v>
      </c>
      <c r="DS50" s="86">
        <f t="shared" ca="1" si="87"/>
        <v>12</v>
      </c>
      <c r="DT50" s="86">
        <f t="shared" ca="1" si="87"/>
        <v>48</v>
      </c>
      <c r="DU50" s="86">
        <f t="shared" ca="1" si="87"/>
        <v>36</v>
      </c>
      <c r="DV50" s="86">
        <f t="shared" ca="1" si="87"/>
        <v>24</v>
      </c>
      <c r="DW50" s="86">
        <f t="shared" ca="1" si="87"/>
        <v>12</v>
      </c>
      <c r="DX50" s="86">
        <f ca="1">IF(DX$14&gt;0,$H50*(DX$14),0)</f>
        <v>48</v>
      </c>
      <c r="DY50" s="86">
        <f ca="1">IF(DY$14&gt;0,$H50*(DY$14),0)</f>
        <v>36</v>
      </c>
      <c r="DZ50" s="86">
        <f ca="1">IF(DZ$14&gt;0,$H50*(DZ$14),0)</f>
        <v>24</v>
      </c>
      <c r="EA50" s="86">
        <f ca="1">IF(EA$14&gt;0,$H50*(EA$14),0)</f>
        <v>12</v>
      </c>
      <c r="EB50" s="86">
        <f ca="1">IF(EB$14&gt;0,$H50*(EB$14),0)</f>
        <v>48</v>
      </c>
      <c r="EC50" s="86">
        <f ca="1">IF(EC$14&gt;0,$H50*(EC$14),0)</f>
        <v>36</v>
      </c>
      <c r="ED50" s="86"/>
      <c r="EE50" s="86">
        <f ca="1">IF(EE$14&gt;0,$H50*(EE$14),0)</f>
        <v>12</v>
      </c>
      <c r="EF50" s="86">
        <f ca="1">IF(EF$14&gt;0,$H50*(EF$14),0)</f>
        <v>48</v>
      </c>
      <c r="EG50" s="86">
        <f ca="1">IF(EG$14&gt;0,$H50*(EG$14),0)</f>
        <v>36</v>
      </c>
      <c r="EH50" s="86">
        <f ca="1">IF(EH$14&gt;0,$H50*(EH$14),0)</f>
        <v>24</v>
      </c>
      <c r="EI50" s="86">
        <f t="shared" ca="1" si="44"/>
        <v>12</v>
      </c>
      <c r="EJ50" s="86">
        <f ca="1">IF(EJ$14&gt;0,$H50*(EJ$14),0)</f>
        <v>48</v>
      </c>
      <c r="EK50" s="86">
        <f ca="1">IF(EK$14&gt;0,$H50*(EK$14),0)</f>
        <v>36</v>
      </c>
      <c r="EL50" s="86"/>
      <c r="EM50" s="86"/>
      <c r="EN50" s="86"/>
      <c r="EO50" s="86">
        <f t="shared" ca="1" si="16"/>
        <v>12</v>
      </c>
      <c r="EP50" s="86">
        <f t="shared" ca="1" si="88"/>
        <v>48</v>
      </c>
      <c r="EQ50" s="86"/>
      <c r="ER50" s="86"/>
      <c r="ES50" s="86"/>
      <c r="ET50" s="86"/>
      <c r="EU50" s="86"/>
      <c r="EV50" s="86">
        <f t="shared" ref="EV50:EV55" ca="1" si="93">IF(EV$14&gt;0,$H50*(EV$14),0)</f>
        <v>24</v>
      </c>
      <c r="EW50" s="86"/>
      <c r="EX50" s="86"/>
      <c r="EY50" s="86"/>
      <c r="EZ50" s="86"/>
      <c r="FA50" s="86"/>
      <c r="FB50" s="86"/>
      <c r="FC50" s="86"/>
      <c r="FD50" s="86"/>
      <c r="FE50" s="86"/>
      <c r="FF50" s="86"/>
    </row>
    <row r="51" spans="2:162" ht="52.5" x14ac:dyDescent="0.35">
      <c r="B51" s="96" t="s">
        <v>562</v>
      </c>
      <c r="C51" s="98" t="s">
        <v>155</v>
      </c>
      <c r="D51" s="18" t="s">
        <v>224</v>
      </c>
      <c r="E51" s="17">
        <v>3</v>
      </c>
      <c r="F51" s="80" t="s">
        <v>142</v>
      </c>
      <c r="G51" s="80">
        <f t="shared" si="17"/>
        <v>4</v>
      </c>
      <c r="H51" s="80">
        <f t="shared" si="18"/>
        <v>12</v>
      </c>
      <c r="I51" s="17"/>
      <c r="J51" s="17" t="s">
        <v>1</v>
      </c>
      <c r="K51" s="17"/>
      <c r="L51" s="77" t="s">
        <v>243</v>
      </c>
      <c r="M51" s="104">
        <f t="shared" ca="1" si="81"/>
        <v>48</v>
      </c>
      <c r="N51" s="86">
        <f t="shared" ca="1" si="37"/>
        <v>48</v>
      </c>
      <c r="O51" s="86">
        <f t="shared" ca="1" si="37"/>
        <v>36</v>
      </c>
      <c r="P51" s="86">
        <f t="shared" ca="1" si="38"/>
        <v>24</v>
      </c>
      <c r="Q51" s="86">
        <f ca="1">IF(Q$14&gt;0,$H51*(Q$14),0)</f>
        <v>12</v>
      </c>
      <c r="R51" s="86">
        <f ca="1">IF(R$14&gt;0,$H51*(R$14),0)</f>
        <v>48</v>
      </c>
      <c r="S51" s="86">
        <f ca="1">IF(S$14&gt;0,$H51*(S$14),0)</f>
        <v>36</v>
      </c>
      <c r="T51" s="86">
        <f t="shared" ca="1" si="39"/>
        <v>24</v>
      </c>
      <c r="U51" s="86">
        <f t="shared" ca="1" si="63"/>
        <v>12</v>
      </c>
      <c r="V51" s="86"/>
      <c r="W51" s="86">
        <f ca="1">IF(W$14&gt;0,$H51*(W$14),0)</f>
        <v>36</v>
      </c>
      <c r="X51" s="86"/>
      <c r="Y51" s="86">
        <f t="shared" ca="1" si="76"/>
        <v>12</v>
      </c>
      <c r="Z51" s="86">
        <f t="shared" ca="1" si="84"/>
        <v>48</v>
      </c>
      <c r="AA51" s="86"/>
      <c r="AB51" s="86"/>
      <c r="AC51" s="86">
        <f ca="1">IF(AC$14&gt;0,$H51*(AC$14),0)</f>
        <v>12</v>
      </c>
      <c r="AD51" s="86">
        <f ca="1">IF(AD$14&gt;0,$H51*(AD$14),0)</f>
        <v>48</v>
      </c>
      <c r="AE51" s="86">
        <f ca="1">IF(AE$14&gt;0,$H51*(AE$14),0)</f>
        <v>36</v>
      </c>
      <c r="AF51" s="86">
        <f t="shared" ca="1" si="73"/>
        <v>24</v>
      </c>
      <c r="AG51" s="86"/>
      <c r="AH51" s="86"/>
      <c r="AI51" s="86"/>
      <c r="AJ51" s="86"/>
      <c r="AK51" s="86"/>
      <c r="AL51" s="86"/>
      <c r="AM51" s="86"/>
      <c r="AN51" s="86">
        <f t="shared" ca="1" si="89"/>
        <v>24</v>
      </c>
      <c r="AO51" s="86">
        <f t="shared" ca="1" si="89"/>
        <v>12</v>
      </c>
      <c r="AP51" s="86">
        <f t="shared" ca="1" si="89"/>
        <v>48</v>
      </c>
      <c r="AQ51" s="86">
        <f t="shared" ca="1" si="89"/>
        <v>36</v>
      </c>
      <c r="AR51" s="86">
        <f t="shared" ca="1" si="89"/>
        <v>24</v>
      </c>
      <c r="AS51" s="86">
        <f ca="1">IF(AS$14&gt;0,$H51*(AS$14),0)</f>
        <v>12</v>
      </c>
      <c r="AT51" s="86">
        <f t="shared" ca="1" si="90"/>
        <v>24</v>
      </c>
      <c r="AU51" s="86">
        <f ca="1">IF(AU$14&gt;0,$H51*(AU$14),0)</f>
        <v>12</v>
      </c>
      <c r="AV51" s="86">
        <f ca="1">IF(AV$14&gt;0,$H51*(AV$14),0)</f>
        <v>48</v>
      </c>
      <c r="AW51" s="86">
        <f t="shared" ca="1" si="91"/>
        <v>36</v>
      </c>
      <c r="AX51" s="86"/>
      <c r="AY51" s="86"/>
      <c r="AZ51" s="86"/>
      <c r="BA51" s="86"/>
      <c r="BB51" s="86">
        <f ca="1">IF(BB$14&gt;0,$H51*(BB$14),0)</f>
        <v>24</v>
      </c>
      <c r="BC51" s="86">
        <f ca="1">IF(BC$14&gt;0,$H51*(BC$14),0)</f>
        <v>12</v>
      </c>
      <c r="BD51" s="86"/>
      <c r="BE51" s="86"/>
      <c r="BF51" s="86"/>
      <c r="BG51" s="86"/>
      <c r="BH51" s="86"/>
      <c r="BI51" s="86"/>
      <c r="BJ51" s="86"/>
      <c r="BK51" s="86"/>
      <c r="BL51" s="86">
        <f ca="1">IF(BL$14&gt;0,$H51*(BL$14),0)</f>
        <v>48</v>
      </c>
      <c r="BM51" s="86">
        <f ca="1">IF(BM$14&gt;0,$H51*(BM$14),0)</f>
        <v>36</v>
      </c>
      <c r="BN51" s="86">
        <f ca="1">IF(BN$14&gt;0,$H51*(BN$14),0)</f>
        <v>24</v>
      </c>
      <c r="BO51" s="86"/>
      <c r="BP51" s="86"/>
      <c r="BQ51" s="86">
        <f ca="1">IF(BQ$14&gt;0,$H51*(BQ$14),0)</f>
        <v>36</v>
      </c>
      <c r="BR51" s="86"/>
      <c r="BS51" s="86">
        <f ca="1">IF(BS$14&gt;0,$H51*(BS$14),0)</f>
        <v>12</v>
      </c>
      <c r="BT51" s="86"/>
      <c r="BU51" s="86">
        <f ca="1">IF(BU$14&gt;0,$H51*(BU$14),0)</f>
        <v>36</v>
      </c>
      <c r="BV51" s="86">
        <f ca="1">IF(BV$14&gt;0,$H51*(BV$14),0)</f>
        <v>24</v>
      </c>
      <c r="BW51" s="86"/>
      <c r="BX51" s="86"/>
      <c r="BY51" s="86"/>
      <c r="BZ51" s="86"/>
      <c r="CA51" s="86"/>
      <c r="CB51" s="86"/>
      <c r="CC51" s="86"/>
      <c r="CD51" s="86">
        <f t="shared" ca="1" si="75"/>
        <v>24</v>
      </c>
      <c r="CE51" s="86">
        <f t="shared" ca="1" si="78"/>
        <v>12</v>
      </c>
      <c r="CF51" s="86">
        <f t="shared" ca="1" si="78"/>
        <v>48</v>
      </c>
      <c r="CG51" s="86">
        <f t="shared" ca="1" si="60"/>
        <v>36</v>
      </c>
      <c r="CH51" s="86">
        <f t="shared" ca="1" si="79"/>
        <v>24</v>
      </c>
      <c r="CI51" s="86">
        <f t="shared" ca="1" si="79"/>
        <v>12</v>
      </c>
      <c r="CJ51" s="86"/>
      <c r="CK51" s="86"/>
      <c r="CL51" s="86"/>
      <c r="CM51" s="86"/>
      <c r="CN51" s="86">
        <f t="shared" ca="1" si="86"/>
        <v>48</v>
      </c>
      <c r="CO51" s="86">
        <f t="shared" ca="1" si="86"/>
        <v>36</v>
      </c>
      <c r="CP51" s="86">
        <f t="shared" ca="1" si="92"/>
        <v>24</v>
      </c>
      <c r="CQ51" s="86">
        <f t="shared" ca="1" si="92"/>
        <v>12</v>
      </c>
      <c r="CR51" s="86">
        <f t="shared" ca="1" si="92"/>
        <v>48</v>
      </c>
      <c r="CS51" s="86">
        <f t="shared" ca="1" si="92"/>
        <v>36</v>
      </c>
      <c r="CT51" s="86">
        <f t="shared" ca="1" si="92"/>
        <v>24</v>
      </c>
      <c r="CU51" s="86"/>
      <c r="CV51" s="86">
        <f ca="1">IF(CV$14&gt;0,$H51*(CV$14),0)</f>
        <v>48</v>
      </c>
      <c r="CW51" s="86"/>
      <c r="CX51" s="86">
        <f ca="1">IF(CX$14&gt;0,$H51*(CX$14),0)</f>
        <v>24</v>
      </c>
      <c r="CY51" s="86">
        <f ca="1">IF(CY$14&gt;0,$H51*(CY$14),0)</f>
        <v>12</v>
      </c>
      <c r="CZ51" s="86"/>
      <c r="DA51" s="86"/>
      <c r="DB51" s="86"/>
      <c r="DC51" s="86"/>
      <c r="DD51" s="86"/>
      <c r="DE51" s="86"/>
      <c r="DF51" s="86"/>
      <c r="DG51" s="86">
        <f ca="1">IF(DG$14&gt;0,$H51*(DG$14),0)</f>
        <v>12</v>
      </c>
      <c r="DH51" s="86">
        <f ca="1">IF(DH$14&gt;0,$H51*(DH$14),0)</f>
        <v>48</v>
      </c>
      <c r="DI51" s="86"/>
      <c r="DJ51" s="86">
        <f t="shared" ca="1" si="80"/>
        <v>24</v>
      </c>
      <c r="DK51" s="86">
        <f t="shared" ca="1" si="80"/>
        <v>12</v>
      </c>
      <c r="DL51" s="86">
        <f t="shared" ca="1" si="80"/>
        <v>48</v>
      </c>
      <c r="DM51" s="86">
        <f t="shared" ca="1" si="80"/>
        <v>36</v>
      </c>
      <c r="DN51" s="86">
        <f ca="1">IF(DN$14&gt;0,$H51*(DN$14),0)</f>
        <v>24</v>
      </c>
      <c r="DO51" s="86"/>
      <c r="DP51" s="86">
        <f t="shared" ca="1" si="87"/>
        <v>48</v>
      </c>
      <c r="DQ51" s="86">
        <f t="shared" ca="1" si="87"/>
        <v>36</v>
      </c>
      <c r="DR51" s="86">
        <f t="shared" ca="1" si="87"/>
        <v>24</v>
      </c>
      <c r="DS51" s="86">
        <f t="shared" ca="1" si="87"/>
        <v>12</v>
      </c>
      <c r="DT51" s="86">
        <f t="shared" ca="1" si="87"/>
        <v>48</v>
      </c>
      <c r="DU51" s="86">
        <f t="shared" ca="1" si="87"/>
        <v>36</v>
      </c>
      <c r="DV51" s="86">
        <f t="shared" ca="1" si="87"/>
        <v>24</v>
      </c>
      <c r="DW51" s="86">
        <f t="shared" ca="1" si="87"/>
        <v>12</v>
      </c>
      <c r="DX51" s="86"/>
      <c r="DY51" s="86"/>
      <c r="DZ51" s="86"/>
      <c r="EA51" s="86"/>
      <c r="EB51" s="86"/>
      <c r="EC51" s="86"/>
      <c r="ED51" s="86"/>
      <c r="EE51" s="86">
        <f ca="1">IF(EE$14&gt;0,$H51*(EE$14),0)</f>
        <v>12</v>
      </c>
      <c r="EF51" s="86"/>
      <c r="EG51" s="86">
        <f ca="1">IF(EG$14&gt;0,$H51*(EG$14),0)</f>
        <v>36</v>
      </c>
      <c r="EH51" s="86"/>
      <c r="EI51" s="86">
        <f t="shared" ca="1" si="44"/>
        <v>12</v>
      </c>
      <c r="EJ51" s="86">
        <f ca="1">IF(EJ$14&gt;0,$H51*(EJ$14),0)</f>
        <v>48</v>
      </c>
      <c r="EK51" s="86">
        <f ca="1">IF(EK$14&gt;0,$H51*(EK$14),0)</f>
        <v>36</v>
      </c>
      <c r="EL51" s="86"/>
      <c r="EM51" s="86"/>
      <c r="EN51" s="86"/>
      <c r="EO51" s="86">
        <f t="shared" ca="1" si="16"/>
        <v>12</v>
      </c>
      <c r="EP51" s="86">
        <f t="shared" ca="1" si="88"/>
        <v>48</v>
      </c>
      <c r="EQ51" s="86"/>
      <c r="ER51" s="86"/>
      <c r="ES51" s="86"/>
      <c r="ET51" s="86"/>
      <c r="EU51" s="86"/>
      <c r="EV51" s="86">
        <f t="shared" ca="1" si="93"/>
        <v>24</v>
      </c>
      <c r="EW51" s="86"/>
      <c r="EX51" s="86"/>
      <c r="EY51" s="86"/>
      <c r="EZ51" s="86"/>
      <c r="FA51" s="86"/>
      <c r="FB51" s="86"/>
      <c r="FC51" s="86"/>
      <c r="FD51" s="86"/>
      <c r="FE51" s="86"/>
      <c r="FF51" s="86"/>
    </row>
    <row r="52" spans="2:162" ht="39.4" x14ac:dyDescent="0.35">
      <c r="B52" s="96" t="s">
        <v>562</v>
      </c>
      <c r="C52" s="98" t="s">
        <v>155</v>
      </c>
      <c r="D52" s="18" t="s">
        <v>225</v>
      </c>
      <c r="E52" s="17">
        <v>2</v>
      </c>
      <c r="F52" s="80" t="s">
        <v>142</v>
      </c>
      <c r="G52" s="80">
        <f t="shared" si="17"/>
        <v>4</v>
      </c>
      <c r="H52" s="80">
        <f t="shared" si="18"/>
        <v>8</v>
      </c>
      <c r="I52" s="17"/>
      <c r="J52" s="17" t="s">
        <v>1</v>
      </c>
      <c r="K52" s="17" t="s">
        <v>1</v>
      </c>
      <c r="L52" s="52"/>
      <c r="M52" s="104">
        <f t="shared" ca="1" si="81"/>
        <v>32</v>
      </c>
      <c r="N52" s="86">
        <f t="shared" ca="1" si="37"/>
        <v>32</v>
      </c>
      <c r="O52" s="86">
        <f t="shared" ca="1" si="37"/>
        <v>24</v>
      </c>
      <c r="P52" s="86">
        <f t="shared" ca="1" si="38"/>
        <v>16</v>
      </c>
      <c r="Q52" s="86"/>
      <c r="R52" s="86"/>
      <c r="S52" s="86">
        <f ca="1">IF(S$14&gt;0,$H52*(S$14),0)</f>
        <v>24</v>
      </c>
      <c r="T52" s="86">
        <f t="shared" ca="1" si="39"/>
        <v>16</v>
      </c>
      <c r="U52" s="86">
        <f t="shared" ca="1" si="63"/>
        <v>8</v>
      </c>
      <c r="V52" s="86"/>
      <c r="W52" s="86"/>
      <c r="X52" s="86">
        <f ca="1">IF(X$14&gt;0,$H52*(X$14),0)</f>
        <v>16</v>
      </c>
      <c r="Y52" s="86">
        <f t="shared" ca="1" si="76"/>
        <v>8</v>
      </c>
      <c r="Z52" s="86">
        <f t="shared" ca="1" si="84"/>
        <v>32</v>
      </c>
      <c r="AA52" s="86">
        <f ca="1">IF(AA$14&gt;0,$H52*(AA$14),0)</f>
        <v>24</v>
      </c>
      <c r="AB52" s="86">
        <f ca="1">IF(AB$14&gt;0,$H52*(AB$14),0)</f>
        <v>16</v>
      </c>
      <c r="AC52" s="86"/>
      <c r="AD52" s="86">
        <f ca="1">IF(AD$14&gt;0,$H52*(AD$14),0)</f>
        <v>32</v>
      </c>
      <c r="AE52" s="86">
        <f ca="1">IF(AE$14&gt;0,$H52*(AE$14),0)</f>
        <v>24</v>
      </c>
      <c r="AF52" s="86">
        <f t="shared" ca="1" si="73"/>
        <v>16</v>
      </c>
      <c r="AG52" s="86"/>
      <c r="AH52" s="86"/>
      <c r="AI52" s="86"/>
      <c r="AJ52" s="86"/>
      <c r="AK52" s="86"/>
      <c r="AL52" s="86"/>
      <c r="AM52" s="86"/>
      <c r="AN52" s="86"/>
      <c r="AO52" s="86">
        <f ca="1">IF(AO$14&gt;0,$H52*(AO$14),0)</f>
        <v>8</v>
      </c>
      <c r="AP52" s="86"/>
      <c r="AQ52" s="86"/>
      <c r="AR52" s="86"/>
      <c r="AS52" s="86"/>
      <c r="AT52" s="86">
        <f t="shared" ca="1" si="90"/>
        <v>16</v>
      </c>
      <c r="AU52" s="86"/>
      <c r="AV52" s="86"/>
      <c r="AW52" s="86">
        <f t="shared" ca="1" si="91"/>
        <v>24</v>
      </c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>
        <f t="shared" ca="1" si="75"/>
        <v>16</v>
      </c>
      <c r="CE52" s="86">
        <f t="shared" ca="1" si="78"/>
        <v>8</v>
      </c>
      <c r="CF52" s="86">
        <f t="shared" ca="1" si="78"/>
        <v>32</v>
      </c>
      <c r="CG52" s="86">
        <f t="shared" ca="1" si="60"/>
        <v>24</v>
      </c>
      <c r="CH52" s="86">
        <f t="shared" ca="1" si="79"/>
        <v>16</v>
      </c>
      <c r="CI52" s="86">
        <f t="shared" ca="1" si="79"/>
        <v>8</v>
      </c>
      <c r="CJ52" s="86"/>
      <c r="CK52" s="86">
        <f ca="1">IF(CK$14&gt;0,$H52*(CK$14),0)</f>
        <v>24</v>
      </c>
      <c r="CL52" s="86"/>
      <c r="CM52" s="86"/>
      <c r="CN52" s="86">
        <f t="shared" ca="1" si="86"/>
        <v>32</v>
      </c>
      <c r="CO52" s="86">
        <f t="shared" ca="1" si="86"/>
        <v>24</v>
      </c>
      <c r="CP52" s="86">
        <f t="shared" ca="1" si="92"/>
        <v>16</v>
      </c>
      <c r="CQ52" s="86">
        <f t="shared" ca="1" si="92"/>
        <v>8</v>
      </c>
      <c r="CR52" s="86">
        <f t="shared" ca="1" si="92"/>
        <v>32</v>
      </c>
      <c r="CS52" s="86">
        <f t="shared" ca="1" si="92"/>
        <v>24</v>
      </c>
      <c r="CT52" s="86">
        <f t="shared" ca="1" si="92"/>
        <v>16</v>
      </c>
      <c r="CU52" s="86"/>
      <c r="CV52" s="86">
        <f ca="1">IF(CV$14&gt;0,$H52*(CV$14),0)</f>
        <v>32</v>
      </c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>
        <f t="shared" ca="1" si="80"/>
        <v>16</v>
      </c>
      <c r="DK52" s="86">
        <f t="shared" ca="1" si="80"/>
        <v>8</v>
      </c>
      <c r="DL52" s="86">
        <f t="shared" ca="1" si="80"/>
        <v>32</v>
      </c>
      <c r="DM52" s="86">
        <f t="shared" ca="1" si="80"/>
        <v>24</v>
      </c>
      <c r="DN52" s="86">
        <f ca="1">IF(DN$14&gt;0,$H52*(DN$14),0)</f>
        <v>16</v>
      </c>
      <c r="DO52" s="86">
        <f ca="1">IF(DO$14&gt;0,$H52*(DO$14),0)</f>
        <v>8</v>
      </c>
      <c r="DP52" s="86">
        <f t="shared" ca="1" si="87"/>
        <v>32</v>
      </c>
      <c r="DQ52" s="86">
        <f t="shared" ca="1" si="87"/>
        <v>24</v>
      </c>
      <c r="DR52" s="86">
        <f t="shared" ca="1" si="87"/>
        <v>16</v>
      </c>
      <c r="DS52" s="86">
        <f t="shared" ca="1" si="87"/>
        <v>8</v>
      </c>
      <c r="DT52" s="86">
        <f t="shared" ca="1" si="87"/>
        <v>32</v>
      </c>
      <c r="DU52" s="86">
        <f t="shared" ca="1" si="87"/>
        <v>24</v>
      </c>
      <c r="DV52" s="86">
        <f t="shared" ca="1" si="87"/>
        <v>16</v>
      </c>
      <c r="DW52" s="86">
        <f t="shared" ca="1" si="87"/>
        <v>8</v>
      </c>
      <c r="DX52" s="86"/>
      <c r="DY52" s="86"/>
      <c r="DZ52" s="86"/>
      <c r="EA52" s="86"/>
      <c r="EB52" s="86"/>
      <c r="EC52" s="86"/>
      <c r="ED52" s="86"/>
      <c r="EE52" s="86">
        <f ca="1">IF(EE$14&gt;0,$H52*(EE$14),0)</f>
        <v>8</v>
      </c>
      <c r="EF52" s="86"/>
      <c r="EG52" s="86"/>
      <c r="EH52" s="86"/>
      <c r="EI52" s="86">
        <f t="shared" ca="1" si="44"/>
        <v>8</v>
      </c>
      <c r="EJ52" s="86"/>
      <c r="EK52" s="86"/>
      <c r="EL52" s="86"/>
      <c r="EM52" s="86"/>
      <c r="EN52" s="86"/>
      <c r="EO52" s="86">
        <f t="shared" ca="1" si="16"/>
        <v>8</v>
      </c>
      <c r="EP52" s="86">
        <f t="shared" ca="1" si="88"/>
        <v>32</v>
      </c>
      <c r="EQ52" s="86"/>
      <c r="ER52" s="86"/>
      <c r="ES52" s="86"/>
      <c r="ET52" s="86"/>
      <c r="EU52" s="86"/>
      <c r="EV52" s="86">
        <f t="shared" ca="1" si="93"/>
        <v>16</v>
      </c>
      <c r="EW52" s="86"/>
      <c r="EX52" s="86"/>
      <c r="EY52" s="86"/>
      <c r="EZ52" s="86"/>
      <c r="FA52" s="86"/>
      <c r="FB52" s="86"/>
      <c r="FC52" s="86"/>
      <c r="FD52" s="86"/>
      <c r="FE52" s="86"/>
      <c r="FF52" s="86"/>
    </row>
    <row r="53" spans="2:162" ht="39.4" x14ac:dyDescent="0.35">
      <c r="B53" s="96" t="s">
        <v>562</v>
      </c>
      <c r="C53" s="98" t="s">
        <v>155</v>
      </c>
      <c r="D53" s="18" t="s">
        <v>196</v>
      </c>
      <c r="E53" s="75">
        <v>2</v>
      </c>
      <c r="F53" s="80" t="s">
        <v>197</v>
      </c>
      <c r="G53" s="80">
        <f t="shared" si="17"/>
        <v>3</v>
      </c>
      <c r="H53" s="80">
        <f t="shared" si="18"/>
        <v>6</v>
      </c>
      <c r="I53" s="51"/>
      <c r="J53" s="51" t="s">
        <v>1</v>
      </c>
      <c r="K53" s="51" t="s">
        <v>1</v>
      </c>
      <c r="L53" s="76"/>
      <c r="M53" s="104">
        <f t="shared" ca="1" si="81"/>
        <v>24</v>
      </c>
      <c r="N53" s="86">
        <f t="shared" ca="1" si="37"/>
        <v>24</v>
      </c>
      <c r="O53" s="86">
        <f t="shared" ca="1" si="37"/>
        <v>18</v>
      </c>
      <c r="P53" s="86">
        <f t="shared" ca="1" si="38"/>
        <v>12</v>
      </c>
      <c r="Q53" s="86"/>
      <c r="R53" s="86">
        <f ca="1">IF(R$14&gt;0,$H53*(R$14),0)</f>
        <v>24</v>
      </c>
      <c r="S53" s="86">
        <f ca="1">IF(S$14&gt;0,$H53*(S$14),0)</f>
        <v>18</v>
      </c>
      <c r="T53" s="86">
        <f t="shared" ca="1" si="39"/>
        <v>12</v>
      </c>
      <c r="U53" s="86">
        <f t="shared" ca="1" si="63"/>
        <v>6</v>
      </c>
      <c r="V53" s="86"/>
      <c r="W53" s="86"/>
      <c r="X53" s="86">
        <f ca="1">IF(X$14&gt;0,$H53*(X$14),0)</f>
        <v>12</v>
      </c>
      <c r="Y53" s="86">
        <f t="shared" ca="1" si="76"/>
        <v>6</v>
      </c>
      <c r="Z53" s="86">
        <f t="shared" ca="1" si="84"/>
        <v>24</v>
      </c>
      <c r="AA53" s="86"/>
      <c r="AB53" s="86">
        <f ca="1">IF(AB$14&gt;0,$H53*(AB$14),0)</f>
        <v>12</v>
      </c>
      <c r="AC53" s="86"/>
      <c r="AD53" s="86">
        <f ca="1">IF(AD$14&gt;0,$H53*(AD$14),0)</f>
        <v>24</v>
      </c>
      <c r="AE53" s="86">
        <f ca="1">IF(AE$14&gt;0,$H53*(AE$14),0)</f>
        <v>18</v>
      </c>
      <c r="AF53" s="86">
        <f t="shared" ca="1" si="73"/>
        <v>12</v>
      </c>
      <c r="AG53" s="86"/>
      <c r="AH53" s="86">
        <f t="shared" ref="AH53:AJ54" ca="1" si="94">IF(AH$14&gt;0,$H53*(AH$14),0)</f>
        <v>24</v>
      </c>
      <c r="AI53" s="86">
        <f t="shared" ca="1" si="94"/>
        <v>18</v>
      </c>
      <c r="AJ53" s="86">
        <f t="shared" ca="1" si="94"/>
        <v>12</v>
      </c>
      <c r="AK53" s="86"/>
      <c r="AL53" s="86"/>
      <c r="AM53" s="86"/>
      <c r="AN53" s="86">
        <f ca="1">IF(AN$14&gt;0,$H53*(AN$14),0)</f>
        <v>12</v>
      </c>
      <c r="AO53" s="86">
        <f ca="1">IF(AO$14&gt;0,$H53*(AO$14),0)</f>
        <v>6</v>
      </c>
      <c r="AP53" s="86">
        <f t="shared" ref="AP53:AS55" ca="1" si="95">IF(AP$14&gt;0,$H53*(AP$14),0)</f>
        <v>24</v>
      </c>
      <c r="AQ53" s="86">
        <f t="shared" ca="1" si="95"/>
        <v>18</v>
      </c>
      <c r="AR53" s="86">
        <f t="shared" ca="1" si="95"/>
        <v>12</v>
      </c>
      <c r="AS53" s="86">
        <f t="shared" ca="1" si="95"/>
        <v>6</v>
      </c>
      <c r="AT53" s="86">
        <f t="shared" ca="1" si="90"/>
        <v>12</v>
      </c>
      <c r="AU53" s="86"/>
      <c r="AV53" s="86">
        <f ca="1">IF(AV$14&gt;0,$H53*(AV$14),0)</f>
        <v>24</v>
      </c>
      <c r="AW53" s="86">
        <f t="shared" ca="1" si="91"/>
        <v>18</v>
      </c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>
        <f ca="1">IF(CC$14&gt;0,$H53*(CC$14),0)</f>
        <v>18</v>
      </c>
      <c r="CD53" s="86">
        <f t="shared" ca="1" si="75"/>
        <v>12</v>
      </c>
      <c r="CE53" s="86">
        <f t="shared" ca="1" si="78"/>
        <v>6</v>
      </c>
      <c r="CF53" s="86">
        <f t="shared" ca="1" si="78"/>
        <v>24</v>
      </c>
      <c r="CG53" s="86">
        <f t="shared" ca="1" si="60"/>
        <v>18</v>
      </c>
      <c r="CH53" s="86">
        <f t="shared" ca="1" si="79"/>
        <v>12</v>
      </c>
      <c r="CI53" s="86">
        <f t="shared" ca="1" si="79"/>
        <v>6</v>
      </c>
      <c r="CJ53" s="86">
        <f ca="1">IF(CJ$14&gt;0,$H53*(CJ$14),0)</f>
        <v>24</v>
      </c>
      <c r="CK53" s="86">
        <f ca="1">IF(CK$14&gt;0,$H53*(CK$14),0)</f>
        <v>18</v>
      </c>
      <c r="CL53" s="86">
        <f ca="1">IF(CL$14&gt;0,$H53*(CL$14),0)</f>
        <v>12</v>
      </c>
      <c r="CM53" s="86"/>
      <c r="CN53" s="86">
        <f t="shared" ca="1" si="86"/>
        <v>24</v>
      </c>
      <c r="CO53" s="86">
        <f t="shared" ca="1" si="86"/>
        <v>18</v>
      </c>
      <c r="CP53" s="86"/>
      <c r="CQ53" s="86"/>
      <c r="CR53" s="86"/>
      <c r="CS53" s="86"/>
      <c r="CT53" s="86"/>
      <c r="CU53" s="86"/>
      <c r="CV53" s="86"/>
      <c r="CW53" s="86">
        <f t="shared" ref="CW53:DB53" ca="1" si="96">IF(CW$14&gt;0,$H53*(CW$14),0)</f>
        <v>18</v>
      </c>
      <c r="CX53" s="86">
        <f t="shared" ca="1" si="96"/>
        <v>12</v>
      </c>
      <c r="CY53" s="86">
        <f t="shared" ca="1" si="96"/>
        <v>6</v>
      </c>
      <c r="CZ53" s="86">
        <f t="shared" ca="1" si="96"/>
        <v>24</v>
      </c>
      <c r="DA53" s="86">
        <f t="shared" ca="1" si="96"/>
        <v>18</v>
      </c>
      <c r="DB53" s="86">
        <f t="shared" ca="1" si="96"/>
        <v>12</v>
      </c>
      <c r="DC53" s="86"/>
      <c r="DD53" s="86">
        <f ca="1">IF(DD$14&gt;0,$H53*(DD$14),0)</f>
        <v>24</v>
      </c>
      <c r="DE53" s="86"/>
      <c r="DF53" s="86">
        <f ca="1">IF(DF$14&gt;0,$H53*(DF$14),0)</f>
        <v>12</v>
      </c>
      <c r="DG53" s="86"/>
      <c r="DH53" s="86"/>
      <c r="DI53" s="86"/>
      <c r="DJ53" s="86">
        <f t="shared" ca="1" si="80"/>
        <v>12</v>
      </c>
      <c r="DK53" s="86">
        <f t="shared" ca="1" si="80"/>
        <v>6</v>
      </c>
      <c r="DL53" s="86">
        <f t="shared" ca="1" si="80"/>
        <v>24</v>
      </c>
      <c r="DM53" s="86">
        <f t="shared" ca="1" si="80"/>
        <v>18</v>
      </c>
      <c r="DN53" s="86"/>
      <c r="DO53" s="86"/>
      <c r="DP53" s="86">
        <f t="shared" ca="1" si="87"/>
        <v>24</v>
      </c>
      <c r="DQ53" s="86">
        <f t="shared" ca="1" si="87"/>
        <v>18</v>
      </c>
      <c r="DR53" s="86">
        <f t="shared" ca="1" si="87"/>
        <v>12</v>
      </c>
      <c r="DS53" s="86">
        <f t="shared" ca="1" si="87"/>
        <v>6</v>
      </c>
      <c r="DT53" s="86">
        <f t="shared" ca="1" si="87"/>
        <v>24</v>
      </c>
      <c r="DU53" s="86">
        <f t="shared" ca="1" si="87"/>
        <v>18</v>
      </c>
      <c r="DV53" s="86">
        <f t="shared" ca="1" si="87"/>
        <v>12</v>
      </c>
      <c r="DW53" s="86">
        <f t="shared" ca="1" si="87"/>
        <v>6</v>
      </c>
      <c r="DX53" s="86"/>
      <c r="DY53" s="86"/>
      <c r="DZ53" s="86"/>
      <c r="EA53" s="86"/>
      <c r="EB53" s="86"/>
      <c r="EC53" s="86">
        <f ca="1">IF(EC$14&gt;0,$H53*(EC$14),0)</f>
        <v>18</v>
      </c>
      <c r="ED53" s="86"/>
      <c r="EE53" s="86">
        <f ca="1">IF(EE$14&gt;0,$H53*(EE$14),0)</f>
        <v>6</v>
      </c>
      <c r="EF53" s="86">
        <f ca="1">IF(EF$14&gt;0,$H53*(EF$14),0)</f>
        <v>24</v>
      </c>
      <c r="EG53" s="86"/>
      <c r="EH53" s="86">
        <f ca="1">IF(EH$14&gt;0,$H53*(EH$14),0)</f>
        <v>12</v>
      </c>
      <c r="EI53" s="86">
        <f t="shared" ca="1" si="44"/>
        <v>6</v>
      </c>
      <c r="EJ53" s="86"/>
      <c r="EK53" s="86"/>
      <c r="EL53" s="86">
        <f t="shared" ref="EL53:EN54" ca="1" si="97">IF(EL$14&gt;0,$H53*(EL$14),0)</f>
        <v>6</v>
      </c>
      <c r="EM53" s="86">
        <f t="shared" ca="1" si="97"/>
        <v>18</v>
      </c>
      <c r="EN53" s="86">
        <f t="shared" ca="1" si="97"/>
        <v>12</v>
      </c>
      <c r="EO53" s="86">
        <f t="shared" ca="1" si="16"/>
        <v>6</v>
      </c>
      <c r="EP53" s="86">
        <f t="shared" ca="1" si="88"/>
        <v>24</v>
      </c>
      <c r="EQ53" s="86">
        <f t="shared" ref="EQ53:EU54" ca="1" si="98">IF(EQ$14&gt;0,$H53*(EQ$14),0)</f>
        <v>18</v>
      </c>
      <c r="ER53" s="86">
        <f t="shared" ca="1" si="98"/>
        <v>12</v>
      </c>
      <c r="ES53" s="86">
        <f t="shared" ca="1" si="98"/>
        <v>6</v>
      </c>
      <c r="ET53" s="86">
        <f t="shared" ca="1" si="98"/>
        <v>24</v>
      </c>
      <c r="EU53" s="86">
        <f t="shared" ca="1" si="98"/>
        <v>18</v>
      </c>
      <c r="EV53" s="86">
        <f t="shared" ca="1" si="93"/>
        <v>12</v>
      </c>
      <c r="EW53" s="86">
        <f t="shared" ref="EW53:FF54" ca="1" si="99">IF(EW$14&gt;0,$H53*(EW$14),0)</f>
        <v>6</v>
      </c>
      <c r="EX53" s="86">
        <f t="shared" ca="1" si="99"/>
        <v>24</v>
      </c>
      <c r="EY53" s="86">
        <f t="shared" ca="1" si="99"/>
        <v>18</v>
      </c>
      <c r="EZ53" s="86">
        <f t="shared" ca="1" si="99"/>
        <v>12</v>
      </c>
      <c r="FA53" s="86">
        <f t="shared" ca="1" si="99"/>
        <v>6</v>
      </c>
      <c r="FB53" s="86">
        <f t="shared" ca="1" si="99"/>
        <v>24</v>
      </c>
      <c r="FC53" s="86">
        <f t="shared" ca="1" si="99"/>
        <v>18</v>
      </c>
      <c r="FD53" s="86">
        <f t="shared" ca="1" si="99"/>
        <v>12</v>
      </c>
      <c r="FE53" s="86">
        <f t="shared" ca="1" si="99"/>
        <v>6</v>
      </c>
      <c r="FF53" s="86">
        <f t="shared" ca="1" si="99"/>
        <v>6</v>
      </c>
    </row>
    <row r="54" spans="2:162" ht="26.25" x14ac:dyDescent="0.35">
      <c r="B54" s="96" t="s">
        <v>562</v>
      </c>
      <c r="C54" s="96" t="s">
        <v>156</v>
      </c>
      <c r="D54" s="18" t="s">
        <v>44</v>
      </c>
      <c r="E54" s="17">
        <v>2</v>
      </c>
      <c r="F54" s="80" t="s">
        <v>142</v>
      </c>
      <c r="G54" s="80">
        <f t="shared" si="17"/>
        <v>4</v>
      </c>
      <c r="H54" s="80">
        <f t="shared" si="18"/>
        <v>8</v>
      </c>
      <c r="I54" s="17"/>
      <c r="J54" s="17"/>
      <c r="K54" s="17" t="s">
        <v>1</v>
      </c>
      <c r="L54" s="53"/>
      <c r="M54" s="104">
        <f t="shared" ca="1" si="81"/>
        <v>32</v>
      </c>
      <c r="N54" s="86">
        <f t="shared" ca="1" si="37"/>
        <v>32</v>
      </c>
      <c r="O54" s="86">
        <f t="shared" ca="1" si="37"/>
        <v>24</v>
      </c>
      <c r="P54" s="86">
        <f t="shared" ca="1" si="38"/>
        <v>16</v>
      </c>
      <c r="Q54" s="86">
        <f ca="1">IF(Q$14&gt;0,$H54*(Q$14),0)</f>
        <v>8</v>
      </c>
      <c r="R54" s="86"/>
      <c r="S54" s="86"/>
      <c r="T54" s="86">
        <f t="shared" ca="1" si="39"/>
        <v>16</v>
      </c>
      <c r="U54" s="86">
        <f t="shared" ca="1" si="63"/>
        <v>8</v>
      </c>
      <c r="V54" s="86"/>
      <c r="W54" s="86"/>
      <c r="X54" s="86"/>
      <c r="Y54" s="86"/>
      <c r="Z54" s="86">
        <f t="shared" ca="1" si="84"/>
        <v>32</v>
      </c>
      <c r="AA54" s="86">
        <f ca="1">IF(AA$14&gt;0,$H54*(AA$14),0)</f>
        <v>24</v>
      </c>
      <c r="AB54" s="86">
        <f ca="1">IF(AB$14&gt;0,$H54*(AB$14),0)</f>
        <v>16</v>
      </c>
      <c r="AC54" s="86"/>
      <c r="AD54" s="86">
        <f ca="1">IF(AD$14&gt;0,$H54*(AD$14),0)</f>
        <v>32</v>
      </c>
      <c r="AE54" s="86">
        <f ca="1">IF(AE$14&gt;0,$H54*(AE$14),0)</f>
        <v>24</v>
      </c>
      <c r="AF54" s="86">
        <f t="shared" ca="1" si="73"/>
        <v>16</v>
      </c>
      <c r="AG54" s="86"/>
      <c r="AH54" s="86">
        <f t="shared" ca="1" si="94"/>
        <v>32</v>
      </c>
      <c r="AI54" s="86">
        <f t="shared" ca="1" si="94"/>
        <v>24</v>
      </c>
      <c r="AJ54" s="86">
        <f t="shared" ca="1" si="94"/>
        <v>16</v>
      </c>
      <c r="AK54" s="86"/>
      <c r="AL54" s="86"/>
      <c r="AM54" s="86"/>
      <c r="AN54" s="86">
        <f ca="1">IF(AN$14&gt;0,$H54*(AN$14),0)</f>
        <v>16</v>
      </c>
      <c r="AO54" s="86">
        <f ca="1">IF(AO$14&gt;0,$H54*(AO$14),0)</f>
        <v>8</v>
      </c>
      <c r="AP54" s="86">
        <f t="shared" ca="1" si="95"/>
        <v>32</v>
      </c>
      <c r="AQ54" s="86">
        <f t="shared" ca="1" si="95"/>
        <v>24</v>
      </c>
      <c r="AR54" s="86">
        <f t="shared" ca="1" si="95"/>
        <v>16</v>
      </c>
      <c r="AS54" s="86">
        <f t="shared" ca="1" si="95"/>
        <v>8</v>
      </c>
      <c r="AT54" s="86">
        <f t="shared" ca="1" si="90"/>
        <v>16</v>
      </c>
      <c r="AU54" s="86"/>
      <c r="AV54" s="86">
        <f ca="1">IF(AV$14&gt;0,$H54*(AV$14),0)</f>
        <v>32</v>
      </c>
      <c r="AW54" s="86">
        <f t="shared" ca="1" si="91"/>
        <v>24</v>
      </c>
      <c r="AX54" s="86"/>
      <c r="AY54" s="86"/>
      <c r="AZ54" s="86">
        <f ca="1">IF(AZ$14&gt;0,$H54*(AZ$14),0)</f>
        <v>32</v>
      </c>
      <c r="BA54" s="86"/>
      <c r="BB54" s="86"/>
      <c r="BC54" s="86"/>
      <c r="BD54" s="86">
        <f ca="1">IF(BD$14&gt;0,$H54*(BD$14),0)</f>
        <v>32</v>
      </c>
      <c r="BE54" s="86">
        <f ca="1">IF(BE$14&gt;0,$H54*(BE$14),0)</f>
        <v>24</v>
      </c>
      <c r="BF54" s="86">
        <f ca="1">IF(BF$14&gt;0,$H54*(BF$14),0)</f>
        <v>16</v>
      </c>
      <c r="BG54" s="86"/>
      <c r="BH54" s="86">
        <f t="shared" ref="BH54:BP54" ca="1" si="100">IF(BH$14&gt;0,$H54*(BH$14),0)</f>
        <v>32</v>
      </c>
      <c r="BI54" s="86">
        <f t="shared" ca="1" si="100"/>
        <v>24</v>
      </c>
      <c r="BJ54" s="86">
        <f t="shared" ca="1" si="100"/>
        <v>16</v>
      </c>
      <c r="BK54" s="86">
        <f t="shared" ca="1" si="100"/>
        <v>8</v>
      </c>
      <c r="BL54" s="86">
        <f t="shared" ca="1" si="100"/>
        <v>32</v>
      </c>
      <c r="BM54" s="86">
        <f t="shared" ca="1" si="100"/>
        <v>24</v>
      </c>
      <c r="BN54" s="86">
        <f t="shared" ca="1" si="100"/>
        <v>16</v>
      </c>
      <c r="BO54" s="86">
        <f t="shared" ca="1" si="100"/>
        <v>8</v>
      </c>
      <c r="BP54" s="86">
        <f t="shared" ca="1" si="100"/>
        <v>32</v>
      </c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>
        <f ca="1">IF(CC$14&gt;0,$H54*(CC$14),0)</f>
        <v>24</v>
      </c>
      <c r="CD54" s="86">
        <f t="shared" ca="1" si="75"/>
        <v>16</v>
      </c>
      <c r="CE54" s="86"/>
      <c r="CF54" s="86">
        <f ca="1">IF(CF$14&gt;0,$H54*(CF$14),0)</f>
        <v>32</v>
      </c>
      <c r="CG54" s="86">
        <f t="shared" ca="1" si="60"/>
        <v>24</v>
      </c>
      <c r="CH54" s="86">
        <f t="shared" ca="1" si="79"/>
        <v>16</v>
      </c>
      <c r="CI54" s="86">
        <f t="shared" ca="1" si="79"/>
        <v>8</v>
      </c>
      <c r="CJ54" s="86">
        <f ca="1">IF(CJ$14&gt;0,$H54*(CJ$14),0)</f>
        <v>32</v>
      </c>
      <c r="CK54" s="86">
        <f ca="1">IF(CK$14&gt;0,$H54*(CK$14),0)</f>
        <v>24</v>
      </c>
      <c r="CL54" s="86">
        <f ca="1">IF(CL$14&gt;0,$H54*(CL$14),0)</f>
        <v>16</v>
      </c>
      <c r="CM54" s="86"/>
      <c r="CN54" s="86"/>
      <c r="CO54" s="86">
        <f ca="1">IF(CO$14&gt;0,$H54*(CO$14),0)</f>
        <v>24</v>
      </c>
      <c r="CP54" s="86"/>
      <c r="CQ54" s="86"/>
      <c r="CR54" s="86"/>
      <c r="CS54" s="86"/>
      <c r="CT54" s="86"/>
      <c r="CU54" s="86"/>
      <c r="CV54" s="86"/>
      <c r="CW54" s="86">
        <f ca="1">IF(CW$14&gt;0,$H54*(CW$14),0)</f>
        <v>24</v>
      </c>
      <c r="CX54" s="86"/>
      <c r="CY54" s="86"/>
      <c r="CZ54" s="86">
        <f t="shared" ref="CZ54:DB55" ca="1" si="101">IF(CZ$14&gt;0,$H54*(CZ$14),0)</f>
        <v>32</v>
      </c>
      <c r="DA54" s="86">
        <f t="shared" ca="1" si="101"/>
        <v>24</v>
      </c>
      <c r="DB54" s="86">
        <f t="shared" ca="1" si="101"/>
        <v>16</v>
      </c>
      <c r="DC54" s="86"/>
      <c r="DD54" s="86">
        <f ca="1">IF(DD$14&gt;0,$H54*(DD$14),0)</f>
        <v>32</v>
      </c>
      <c r="DE54" s="86"/>
      <c r="DF54" s="86">
        <f ca="1">IF(DF$14&gt;0,$H54*(DF$14),0)</f>
        <v>16</v>
      </c>
      <c r="DG54" s="86"/>
      <c r="DH54" s="86"/>
      <c r="DI54" s="86"/>
      <c r="DJ54" s="86">
        <f t="shared" ca="1" si="80"/>
        <v>16</v>
      </c>
      <c r="DK54" s="86">
        <f t="shared" ca="1" si="80"/>
        <v>8</v>
      </c>
      <c r="DL54" s="86">
        <f t="shared" ca="1" si="80"/>
        <v>32</v>
      </c>
      <c r="DM54" s="86">
        <f t="shared" ca="1" si="80"/>
        <v>24</v>
      </c>
      <c r="DN54" s="86"/>
      <c r="DO54" s="86"/>
      <c r="DP54" s="86">
        <f t="shared" ca="1" si="87"/>
        <v>32</v>
      </c>
      <c r="DQ54" s="86">
        <f t="shared" ca="1" si="87"/>
        <v>24</v>
      </c>
      <c r="DR54" s="86">
        <f t="shared" ca="1" si="87"/>
        <v>16</v>
      </c>
      <c r="DS54" s="86">
        <f t="shared" ca="1" si="87"/>
        <v>8</v>
      </c>
      <c r="DT54" s="86">
        <f t="shared" ca="1" si="87"/>
        <v>32</v>
      </c>
      <c r="DU54" s="86">
        <f t="shared" ca="1" si="87"/>
        <v>24</v>
      </c>
      <c r="DV54" s="86">
        <f t="shared" ca="1" si="87"/>
        <v>16</v>
      </c>
      <c r="DW54" s="86">
        <f t="shared" ca="1" si="87"/>
        <v>8</v>
      </c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>
        <f t="shared" ca="1" si="44"/>
        <v>8</v>
      </c>
      <c r="EJ54" s="86"/>
      <c r="EK54" s="86"/>
      <c r="EL54" s="86">
        <f t="shared" ca="1" si="97"/>
        <v>8</v>
      </c>
      <c r="EM54" s="86">
        <f t="shared" ca="1" si="97"/>
        <v>24</v>
      </c>
      <c r="EN54" s="86">
        <f t="shared" ca="1" si="97"/>
        <v>16</v>
      </c>
      <c r="EO54" s="86">
        <f t="shared" ca="1" si="16"/>
        <v>8</v>
      </c>
      <c r="EP54" s="86">
        <f t="shared" ca="1" si="88"/>
        <v>32</v>
      </c>
      <c r="EQ54" s="86">
        <f t="shared" ca="1" si="98"/>
        <v>24</v>
      </c>
      <c r="ER54" s="86">
        <f t="shared" ca="1" si="98"/>
        <v>16</v>
      </c>
      <c r="ES54" s="86">
        <f t="shared" ca="1" si="98"/>
        <v>8</v>
      </c>
      <c r="ET54" s="86">
        <f t="shared" ca="1" si="98"/>
        <v>32</v>
      </c>
      <c r="EU54" s="86">
        <f t="shared" ca="1" si="98"/>
        <v>24</v>
      </c>
      <c r="EV54" s="86">
        <f t="shared" ca="1" si="93"/>
        <v>16</v>
      </c>
      <c r="EW54" s="86">
        <f t="shared" ca="1" si="99"/>
        <v>8</v>
      </c>
      <c r="EX54" s="86">
        <f t="shared" ca="1" si="99"/>
        <v>32</v>
      </c>
      <c r="EY54" s="86">
        <f t="shared" ca="1" si="99"/>
        <v>24</v>
      </c>
      <c r="EZ54" s="86">
        <f t="shared" ca="1" si="99"/>
        <v>16</v>
      </c>
      <c r="FA54" s="86">
        <f t="shared" ca="1" si="99"/>
        <v>8</v>
      </c>
      <c r="FB54" s="86">
        <f t="shared" ca="1" si="99"/>
        <v>32</v>
      </c>
      <c r="FC54" s="86">
        <f t="shared" ca="1" si="99"/>
        <v>24</v>
      </c>
      <c r="FD54" s="86">
        <f t="shared" ca="1" si="99"/>
        <v>16</v>
      </c>
      <c r="FE54" s="86">
        <f t="shared" ca="1" si="99"/>
        <v>8</v>
      </c>
      <c r="FF54" s="86">
        <f t="shared" ca="1" si="99"/>
        <v>8</v>
      </c>
    </row>
    <row r="55" spans="2:162" ht="39.4" x14ac:dyDescent="0.35">
      <c r="B55" s="96" t="s">
        <v>562</v>
      </c>
      <c r="C55" s="96" t="s">
        <v>156</v>
      </c>
      <c r="D55" s="18" t="s">
        <v>226</v>
      </c>
      <c r="E55" s="17">
        <v>2</v>
      </c>
      <c r="F55" s="80" t="s">
        <v>142</v>
      </c>
      <c r="G55" s="80">
        <f t="shared" si="17"/>
        <v>4</v>
      </c>
      <c r="H55" s="80">
        <f t="shared" si="18"/>
        <v>8</v>
      </c>
      <c r="I55" s="17"/>
      <c r="J55" s="17" t="s">
        <v>1</v>
      </c>
      <c r="K55" s="17" t="s">
        <v>1</v>
      </c>
      <c r="L55" s="52"/>
      <c r="M55" s="104">
        <f t="shared" ca="1" si="81"/>
        <v>32</v>
      </c>
      <c r="N55" s="86">
        <f t="shared" ca="1" si="37"/>
        <v>32</v>
      </c>
      <c r="O55" s="86">
        <f t="shared" ca="1" si="37"/>
        <v>24</v>
      </c>
      <c r="P55" s="86">
        <f t="shared" ca="1" si="38"/>
        <v>16</v>
      </c>
      <c r="Q55" s="86">
        <f ca="1">IF(Q$14&gt;0,$H55*(Q$14),0)</f>
        <v>8</v>
      </c>
      <c r="R55" s="86">
        <f ca="1">IF(R$14&gt;0,$H55*(R$14),0)</f>
        <v>32</v>
      </c>
      <c r="S55" s="86">
        <f ca="1">IF(S$14&gt;0,$H55*(S$14),0)</f>
        <v>24</v>
      </c>
      <c r="T55" s="86">
        <f t="shared" ca="1" si="39"/>
        <v>16</v>
      </c>
      <c r="U55" s="86">
        <f t="shared" ca="1" si="63"/>
        <v>8</v>
      </c>
      <c r="V55" s="86"/>
      <c r="W55" s="86">
        <f ca="1">IF(W$14&gt;0,$H55*(W$14),0)</f>
        <v>24</v>
      </c>
      <c r="X55" s="86"/>
      <c r="Y55" s="86">
        <f ca="1">IF(Y$14&gt;0,$H55*(Y$14),0)</f>
        <v>8</v>
      </c>
      <c r="Z55" s="86">
        <f t="shared" ca="1" si="84"/>
        <v>32</v>
      </c>
      <c r="AA55" s="86">
        <f ca="1">IF(AA$14&gt;0,$H55*(AA$14),0)</f>
        <v>24</v>
      </c>
      <c r="AB55" s="86">
        <f ca="1">IF(AB$14&gt;0,$H55*(AB$14),0)</f>
        <v>16</v>
      </c>
      <c r="AC55" s="86">
        <f ca="1">IF(AC$14&gt;0,$H55*(AC$14),0)</f>
        <v>8</v>
      </c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>
        <f ca="1">IF(AN$14&gt;0,$H55*(AN$14),0)</f>
        <v>16</v>
      </c>
      <c r="AO55" s="86">
        <f ca="1">IF(AO$14&gt;0,$H55*(AO$14),0)</f>
        <v>8</v>
      </c>
      <c r="AP55" s="86">
        <f t="shared" ca="1" si="95"/>
        <v>32</v>
      </c>
      <c r="AQ55" s="86">
        <f t="shared" ca="1" si="95"/>
        <v>24</v>
      </c>
      <c r="AR55" s="86">
        <f t="shared" ca="1" si="95"/>
        <v>16</v>
      </c>
      <c r="AS55" s="86">
        <f t="shared" ca="1" si="95"/>
        <v>8</v>
      </c>
      <c r="AT55" s="86">
        <f t="shared" ca="1" si="90"/>
        <v>16</v>
      </c>
      <c r="AU55" s="86">
        <f ca="1">IF(AU$14&gt;0,$H55*(AU$14),0)</f>
        <v>8</v>
      </c>
      <c r="AV55" s="86">
        <f ca="1">IF(AV$14&gt;0,$H55*(AV$14),0)</f>
        <v>32</v>
      </c>
      <c r="AW55" s="86">
        <f t="shared" ca="1" si="91"/>
        <v>24</v>
      </c>
      <c r="AX55" s="86">
        <f ca="1">IF(AX$14&gt;0,$H55*(AX$14),0)</f>
        <v>16</v>
      </c>
      <c r="AY55" s="86">
        <f ca="1">IF(AY$14&gt;0,$H55*(AY$14),0)</f>
        <v>8</v>
      </c>
      <c r="AZ55" s="86">
        <f ca="1">IF(AZ$14&gt;0,$H55*(AZ$14),0)</f>
        <v>32</v>
      </c>
      <c r="BA55" s="86"/>
      <c r="BB55" s="86"/>
      <c r="BC55" s="86"/>
      <c r="BD55" s="86">
        <f ca="1">IF(BD$14&gt;0,$H55*(BD$14),0)</f>
        <v>32</v>
      </c>
      <c r="BE55" s="86">
        <f ca="1">IF(BE$14&gt;0,$H55*(BE$14),0)</f>
        <v>24</v>
      </c>
      <c r="BF55" s="86"/>
      <c r="BG55" s="86"/>
      <c r="BH55" s="86"/>
      <c r="BI55" s="86"/>
      <c r="BJ55" s="86"/>
      <c r="BK55" s="86">
        <f ca="1">IF(BK$14&gt;0,$H55*(BK$14),0)</f>
        <v>8</v>
      </c>
      <c r="BL55" s="86"/>
      <c r="BM55" s="86"/>
      <c r="BN55" s="86"/>
      <c r="BO55" s="86"/>
      <c r="BP55" s="86"/>
      <c r="BQ55" s="86">
        <f ca="1">IF(BQ$14&gt;0,$H55*(BQ$14),0)</f>
        <v>24</v>
      </c>
      <c r="BR55" s="86"/>
      <c r="BS55" s="86">
        <f ca="1">IF(BS$14&gt;0,$H55*(BS$14),0)</f>
        <v>8</v>
      </c>
      <c r="BT55" s="86"/>
      <c r="BU55" s="86"/>
      <c r="BV55" s="86"/>
      <c r="BW55" s="86"/>
      <c r="BX55" s="86"/>
      <c r="BY55" s="86"/>
      <c r="BZ55" s="86"/>
      <c r="CA55" s="86"/>
      <c r="CB55" s="86">
        <f ca="1">IF(CB$14&gt;0,$H55*(CB$14),0)</f>
        <v>32</v>
      </c>
      <c r="CC55" s="86"/>
      <c r="CD55" s="86">
        <f t="shared" ca="1" si="75"/>
        <v>16</v>
      </c>
      <c r="CE55" s="86">
        <f ca="1">IF(CE$14&gt;0,$H55*(CE$14),0)</f>
        <v>8</v>
      </c>
      <c r="CF55" s="86">
        <f ca="1">IF(CF$14&gt;0,$H55*(CF$14),0)</f>
        <v>32</v>
      </c>
      <c r="CG55" s="86">
        <f t="shared" ca="1" si="60"/>
        <v>24</v>
      </c>
      <c r="CH55" s="86">
        <f t="shared" ca="1" si="79"/>
        <v>16</v>
      </c>
      <c r="CI55" s="86">
        <f t="shared" ca="1" si="79"/>
        <v>8</v>
      </c>
      <c r="CJ55" s="86"/>
      <c r="CK55" s="86">
        <f ca="1">IF(CK$14&gt;0,$H55*(CK$14),0)</f>
        <v>24</v>
      </c>
      <c r="CL55" s="86"/>
      <c r="CM55" s="86">
        <f ca="1">IF(CM$14&gt;0,$H55*(CM$14),0)</f>
        <v>8</v>
      </c>
      <c r="CN55" s="86">
        <f ca="1">IF(CN$14&gt;0,$H55*(CN$14),0)</f>
        <v>32</v>
      </c>
      <c r="CO55" s="86">
        <f ca="1">IF(CO$14&gt;0,$H55*(CO$14),0)</f>
        <v>24</v>
      </c>
      <c r="CP55" s="86"/>
      <c r="CQ55" s="86"/>
      <c r="CR55" s="86"/>
      <c r="CS55" s="86"/>
      <c r="CT55" s="86">
        <f ca="1">IF(CT$14&gt;0,$H55*(CT$14),0)</f>
        <v>16</v>
      </c>
      <c r="CU55" s="86"/>
      <c r="CV55" s="86"/>
      <c r="CW55" s="86">
        <f ca="1">IF(CW$14&gt;0,$H55*(CW$14),0)</f>
        <v>24</v>
      </c>
      <c r="CX55" s="86"/>
      <c r="CY55" s="86"/>
      <c r="CZ55" s="86">
        <f t="shared" ca="1" si="101"/>
        <v>32</v>
      </c>
      <c r="DA55" s="86">
        <f t="shared" ca="1" si="101"/>
        <v>24</v>
      </c>
      <c r="DB55" s="86">
        <f t="shared" ca="1" si="101"/>
        <v>16</v>
      </c>
      <c r="DC55" s="86"/>
      <c r="DD55" s="86">
        <f ca="1">IF(DD$14&gt;0,$H55*(DD$14),0)</f>
        <v>32</v>
      </c>
      <c r="DE55" s="86"/>
      <c r="DF55" s="86">
        <f ca="1">IF(DF$14&gt;0,$H55*(DF$14),0)</f>
        <v>16</v>
      </c>
      <c r="DG55" s="86">
        <f ca="1">IF(DG$14&gt;0,$H55*(DG$14),0)</f>
        <v>8</v>
      </c>
      <c r="DH55" s="86"/>
      <c r="DI55" s="86"/>
      <c r="DJ55" s="86">
        <f t="shared" ca="1" si="80"/>
        <v>16</v>
      </c>
      <c r="DK55" s="86">
        <f t="shared" ca="1" si="80"/>
        <v>8</v>
      </c>
      <c r="DL55" s="86">
        <f t="shared" ca="1" si="80"/>
        <v>32</v>
      </c>
      <c r="DM55" s="86">
        <f t="shared" ca="1" si="80"/>
        <v>24</v>
      </c>
      <c r="DN55" s="86"/>
      <c r="DO55" s="86"/>
      <c r="DP55" s="86">
        <f t="shared" ca="1" si="87"/>
        <v>32</v>
      </c>
      <c r="DQ55" s="86">
        <f t="shared" ca="1" si="87"/>
        <v>24</v>
      </c>
      <c r="DR55" s="86">
        <f t="shared" ca="1" si="87"/>
        <v>16</v>
      </c>
      <c r="DS55" s="86">
        <f t="shared" ca="1" si="87"/>
        <v>8</v>
      </c>
      <c r="DT55" s="86">
        <f t="shared" ca="1" si="87"/>
        <v>32</v>
      </c>
      <c r="DU55" s="86">
        <f t="shared" ca="1" si="87"/>
        <v>24</v>
      </c>
      <c r="DV55" s="86">
        <f t="shared" ca="1" si="87"/>
        <v>16</v>
      </c>
      <c r="DW55" s="86">
        <f t="shared" ca="1" si="87"/>
        <v>8</v>
      </c>
      <c r="DX55" s="86"/>
      <c r="DY55" s="86"/>
      <c r="DZ55" s="86"/>
      <c r="EA55" s="86"/>
      <c r="EB55" s="86"/>
      <c r="EC55" s="86">
        <f ca="1">IF(EC$14&gt;0,$H55*(EC$14),0)</f>
        <v>24</v>
      </c>
      <c r="ED55" s="86"/>
      <c r="EE55" s="86">
        <f ca="1">IF(EE$14&gt;0,$H55*(EE$14),0)</f>
        <v>8</v>
      </c>
      <c r="EF55" s="86">
        <f ca="1">IF(EF$14&gt;0,$H55*(EF$14),0)</f>
        <v>32</v>
      </c>
      <c r="EG55" s="86"/>
      <c r="EH55" s="86">
        <f ca="1">IF(EH$14&gt;0,$H55*(EH$14),0)</f>
        <v>16</v>
      </c>
      <c r="EI55" s="86">
        <f t="shared" ca="1" si="44"/>
        <v>8</v>
      </c>
      <c r="EJ55" s="86"/>
      <c r="EK55" s="86">
        <f ca="1">IF(EK$14&gt;0,$H55*(EK$14),0)</f>
        <v>24</v>
      </c>
      <c r="EL55" s="86"/>
      <c r="EM55" s="86"/>
      <c r="EN55" s="86"/>
      <c r="EO55" s="86">
        <f t="shared" ca="1" si="16"/>
        <v>8</v>
      </c>
      <c r="EP55" s="86">
        <f t="shared" ca="1" si="88"/>
        <v>32</v>
      </c>
      <c r="EQ55" s="86"/>
      <c r="ER55" s="86"/>
      <c r="ES55" s="86"/>
      <c r="ET55" s="86"/>
      <c r="EU55" s="86"/>
      <c r="EV55" s="86">
        <f t="shared" ca="1" si="93"/>
        <v>16</v>
      </c>
      <c r="EW55" s="86"/>
      <c r="EX55" s="86"/>
      <c r="EY55" s="86"/>
      <c r="EZ55" s="86"/>
      <c r="FA55" s="86"/>
      <c r="FB55" s="86"/>
      <c r="FC55" s="86"/>
      <c r="FD55" s="86"/>
      <c r="FE55" s="86"/>
      <c r="FF55" s="86"/>
    </row>
    <row r="56" spans="2:162" ht="26.25" x14ac:dyDescent="0.35">
      <c r="B56" s="96" t="s">
        <v>562</v>
      </c>
      <c r="C56" s="96" t="s">
        <v>156</v>
      </c>
      <c r="D56" s="18" t="s">
        <v>45</v>
      </c>
      <c r="E56" s="17">
        <v>2</v>
      </c>
      <c r="F56" s="80" t="s">
        <v>140</v>
      </c>
      <c r="G56" s="80">
        <f t="shared" si="17"/>
        <v>4</v>
      </c>
      <c r="H56" s="80">
        <f t="shared" si="18"/>
        <v>8</v>
      </c>
      <c r="I56" s="17" t="s">
        <v>1</v>
      </c>
      <c r="J56" s="17"/>
      <c r="K56" s="17"/>
      <c r="L56" s="52"/>
      <c r="M56" s="104">
        <f t="shared" ca="1" si="81"/>
        <v>32</v>
      </c>
      <c r="N56" s="86">
        <f t="shared" ca="1" si="37"/>
        <v>32</v>
      </c>
      <c r="O56" s="86">
        <f t="shared" ca="1" si="37"/>
        <v>24</v>
      </c>
      <c r="P56" s="86">
        <f t="shared" ca="1" si="38"/>
        <v>16</v>
      </c>
      <c r="Q56" s="86"/>
      <c r="R56" s="86"/>
      <c r="S56" s="86"/>
      <c r="T56" s="86">
        <f t="shared" ca="1" si="39"/>
        <v>16</v>
      </c>
      <c r="U56" s="86"/>
      <c r="V56" s="86">
        <f ca="1">IF(V$14&gt;0,$H56*(V$14),0)</f>
        <v>32</v>
      </c>
      <c r="W56" s="86"/>
      <c r="X56" s="86"/>
      <c r="Y56" s="86"/>
      <c r="Z56" s="86"/>
      <c r="AA56" s="86"/>
      <c r="AB56" s="86"/>
      <c r="AC56" s="86"/>
      <c r="AD56" s="86">
        <f ca="1">IF(AD$14&gt;0,$H56*(AD$14),0)</f>
        <v>32</v>
      </c>
      <c r="AE56" s="86">
        <f ca="1">IF(AE$14&gt;0,$H56*(AE$14),0)</f>
        <v>24</v>
      </c>
      <c r="AF56" s="86"/>
      <c r="AG56" s="86"/>
      <c r="AH56" s="86"/>
      <c r="AI56" s="86"/>
      <c r="AJ56" s="86"/>
      <c r="AK56" s="86"/>
      <c r="AL56" s="86"/>
      <c r="AM56" s="86">
        <f ca="1">IF(AM$14&gt;0,$H56*(AM$14),0)</f>
        <v>24</v>
      </c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>
        <f ca="1">IF(BL$14&gt;0,$H56*(BL$14),0)</f>
        <v>32</v>
      </c>
      <c r="BM56" s="86">
        <f ca="1">IF(BM$14&gt;0,$H56*(BM$14),0)</f>
        <v>24</v>
      </c>
      <c r="BN56" s="86"/>
      <c r="BO56" s="86">
        <f ca="1">IF(BO$14&gt;0,$H56*(BO$14),0)</f>
        <v>8</v>
      </c>
      <c r="BP56" s="86"/>
      <c r="BQ56" s="86">
        <f ca="1">IF(BQ$14&gt;0,$H56*(BQ$14),0)</f>
        <v>24</v>
      </c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>
        <f ca="1">IF(CC$14&gt;0,$H56*(CC$14),0)</f>
        <v>24</v>
      </c>
      <c r="CD56" s="86"/>
      <c r="CE56" s="86"/>
      <c r="CF56" s="86"/>
      <c r="CG56" s="86">
        <f t="shared" ca="1" si="60"/>
        <v>24</v>
      </c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>
        <f t="shared" ca="1" si="87"/>
        <v>32</v>
      </c>
      <c r="DQ56" s="86">
        <f t="shared" ca="1" si="87"/>
        <v>24</v>
      </c>
      <c r="DR56" s="86">
        <f t="shared" ca="1" si="87"/>
        <v>16</v>
      </c>
      <c r="DS56" s="86">
        <f t="shared" ca="1" si="87"/>
        <v>8</v>
      </c>
      <c r="DT56" s="86">
        <f t="shared" ca="1" si="87"/>
        <v>32</v>
      </c>
      <c r="DU56" s="86">
        <f t="shared" ca="1" si="87"/>
        <v>24</v>
      </c>
      <c r="DV56" s="86">
        <f t="shared" ca="1" si="87"/>
        <v>16</v>
      </c>
      <c r="DW56" s="86">
        <f t="shared" ca="1" si="87"/>
        <v>8</v>
      </c>
      <c r="DX56" s="86">
        <f ca="1">IF(DX$14&gt;0,$H56*(DX$14),0)</f>
        <v>32</v>
      </c>
      <c r="DY56" s="86">
        <f ca="1">IF(DY$14&gt;0,$H56*(DY$14),0)</f>
        <v>24</v>
      </c>
      <c r="DZ56" s="86">
        <f ca="1">IF(DZ$14&gt;0,$H56*(DZ$14),0)</f>
        <v>16</v>
      </c>
      <c r="EA56" s="86">
        <f ca="1">IF(EA$14&gt;0,$H56*(EA$14),0)</f>
        <v>8</v>
      </c>
      <c r="EB56" s="86">
        <f ca="1">IF(EB$14&gt;0,$H56*(EB$14),0)</f>
        <v>32</v>
      </c>
      <c r="EC56" s="86"/>
      <c r="ED56" s="86"/>
      <c r="EE56" s="86"/>
      <c r="EF56" s="86"/>
      <c r="EG56" s="86"/>
      <c r="EH56" s="86"/>
      <c r="EI56" s="86">
        <f t="shared" ca="1" si="44"/>
        <v>8</v>
      </c>
      <c r="EJ56" s="86"/>
      <c r="EK56" s="86"/>
      <c r="EL56" s="86"/>
      <c r="EM56" s="86"/>
      <c r="EN56" s="86"/>
      <c r="EO56" s="86">
        <f t="shared" ca="1" si="16"/>
        <v>8</v>
      </c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</row>
    <row r="57" spans="2:162" ht="39.4" x14ac:dyDescent="0.35">
      <c r="B57" s="96" t="s">
        <v>562</v>
      </c>
      <c r="C57" s="96" t="s">
        <v>156</v>
      </c>
      <c r="D57" s="18" t="s">
        <v>46</v>
      </c>
      <c r="E57" s="17">
        <v>2</v>
      </c>
      <c r="F57" s="80" t="s">
        <v>142</v>
      </c>
      <c r="G57" s="80">
        <f t="shared" si="17"/>
        <v>4</v>
      </c>
      <c r="H57" s="80">
        <f t="shared" si="18"/>
        <v>8</v>
      </c>
      <c r="I57" s="17"/>
      <c r="J57" s="17" t="s">
        <v>1</v>
      </c>
      <c r="K57" s="17" t="s">
        <v>1</v>
      </c>
      <c r="L57" s="77" t="s">
        <v>245</v>
      </c>
      <c r="M57" s="104">
        <f t="shared" ca="1" si="81"/>
        <v>32</v>
      </c>
      <c r="N57" s="86">
        <f t="shared" ca="1" si="37"/>
        <v>32</v>
      </c>
      <c r="O57" s="86">
        <f t="shared" ca="1" si="37"/>
        <v>24</v>
      </c>
      <c r="P57" s="86">
        <f t="shared" ca="1" si="38"/>
        <v>16</v>
      </c>
      <c r="Q57" s="86"/>
      <c r="R57" s="86">
        <f ca="1">IF(R$14&gt;0,$H57*(R$14),0)</f>
        <v>32</v>
      </c>
      <c r="S57" s="86"/>
      <c r="T57" s="86"/>
      <c r="U57" s="86">
        <f ca="1">IF(U$14&gt;0,$H57*(U$14),0)</f>
        <v>8</v>
      </c>
      <c r="V57" s="86"/>
      <c r="W57" s="86">
        <f t="shared" ref="W57:AB57" ca="1" si="102">IF(W$14&gt;0,$H57*(W$14),0)</f>
        <v>24</v>
      </c>
      <c r="X57" s="86">
        <f t="shared" ca="1" si="102"/>
        <v>16</v>
      </c>
      <c r="Y57" s="86">
        <f t="shared" ca="1" si="102"/>
        <v>8</v>
      </c>
      <c r="Z57" s="86">
        <f t="shared" ca="1" si="102"/>
        <v>32</v>
      </c>
      <c r="AA57" s="86">
        <f t="shared" ca="1" si="102"/>
        <v>24</v>
      </c>
      <c r="AB57" s="86">
        <f t="shared" ca="1" si="102"/>
        <v>16</v>
      </c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>
        <f ca="1">IF(AN$14&gt;0,$H57*(AN$14),0)</f>
        <v>16</v>
      </c>
      <c r="AO57" s="86">
        <f ca="1">IF(AO$14&gt;0,$H57*(AO$14),0)</f>
        <v>8</v>
      </c>
      <c r="AP57" s="86">
        <f ca="1">IF(AP$14&gt;0,$H57*(AP$14),0)</f>
        <v>32</v>
      </c>
      <c r="AQ57" s="86">
        <f ca="1">IF(AQ$14&gt;0,$H57*(AQ$14),0)</f>
        <v>24</v>
      </c>
      <c r="AR57" s="86">
        <f ca="1">IF(AR$14&gt;0,$H57*(AR$14),0)</f>
        <v>16</v>
      </c>
      <c r="AS57" s="86"/>
      <c r="AT57" s="86">
        <f ca="1">IF(AT$14&gt;0,$H57*(AT$14),0)</f>
        <v>16</v>
      </c>
      <c r="AU57" s="86"/>
      <c r="AV57" s="86"/>
      <c r="AW57" s="86">
        <f ca="1">IF(AW$14&gt;0,$H57*(AW$14),0)</f>
        <v>24</v>
      </c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>
        <f ca="1">IF(CC$14&gt;0,$H57*(CC$14),0)</f>
        <v>24</v>
      </c>
      <c r="CD57" s="86">
        <f ca="1">IF(CD$14&gt;0,$H57*(CD$14),0)</f>
        <v>16</v>
      </c>
      <c r="CE57" s="86">
        <f ca="1">IF(CE$14&gt;0,$H57*(CE$14),0)</f>
        <v>8</v>
      </c>
      <c r="CF57" s="86">
        <f ca="1">IF(CF$14&gt;0,$H57*(CF$14),0)</f>
        <v>32</v>
      </c>
      <c r="CG57" s="86">
        <f t="shared" ca="1" si="60"/>
        <v>24</v>
      </c>
      <c r="CH57" s="86">
        <f ca="1">IF(CH$14&gt;0,$H57*(CH$14),0)</f>
        <v>16</v>
      </c>
      <c r="CI57" s="86">
        <f ca="1">IF(CI$14&gt;0,$H57*(CI$14),0)</f>
        <v>8</v>
      </c>
      <c r="CJ57" s="86">
        <f ca="1">IF(CJ$14&gt;0,$H57*(CJ$14),0)</f>
        <v>32</v>
      </c>
      <c r="CK57" s="86">
        <f ca="1">IF(CK$14&gt;0,$H57*(CK$14),0)</f>
        <v>24</v>
      </c>
      <c r="CL57" s="86">
        <f ca="1">IF(CL$14&gt;0,$H57*(CL$14),0)</f>
        <v>16</v>
      </c>
      <c r="CM57" s="86"/>
      <c r="CN57" s="86"/>
      <c r="CO57" s="86"/>
      <c r="CP57" s="86">
        <f ca="1">IF(CP$14&gt;0,$H57*(CP$14),0)</f>
        <v>16</v>
      </c>
      <c r="CQ57" s="86">
        <f ca="1">IF(CQ$14&gt;0,$H57*(CQ$14),0)</f>
        <v>8</v>
      </c>
      <c r="CR57" s="86"/>
      <c r="CS57" s="86"/>
      <c r="CT57" s="86"/>
      <c r="CU57" s="86">
        <f ca="1">IF(CU$14&gt;0,$H57*(CU$14),0)</f>
        <v>8</v>
      </c>
      <c r="CV57" s="86"/>
      <c r="CW57" s="86">
        <f ca="1">IF(CW$14&gt;0,$H57*(CW$14),0)</f>
        <v>24</v>
      </c>
      <c r="CX57" s="86"/>
      <c r="CY57" s="86"/>
      <c r="CZ57" s="86">
        <f ca="1">IF(CZ$14&gt;0,$H57*(CZ$14),0)</f>
        <v>32</v>
      </c>
      <c r="DA57" s="86">
        <f ca="1">IF(DA$14&gt;0,$H57*(DA$14),0)</f>
        <v>24</v>
      </c>
      <c r="DB57" s="86">
        <f ca="1">IF(DB$14&gt;0,$H57*(DB$14),0)</f>
        <v>16</v>
      </c>
      <c r="DC57" s="86">
        <f ca="1">IF(DC$14&gt;0,$H57*(DC$14),0)</f>
        <v>8</v>
      </c>
      <c r="DD57" s="86">
        <f ca="1">IF(DD$14&gt;0,$H57*(DD$14),0)</f>
        <v>32</v>
      </c>
      <c r="DE57" s="86"/>
      <c r="DF57" s="86">
        <f ca="1">IF(DF$14&gt;0,$H57*(DF$14),0)</f>
        <v>16</v>
      </c>
      <c r="DG57" s="86">
        <f ca="1">IF(DG$14&gt;0,$H57*(DG$14),0)</f>
        <v>8</v>
      </c>
      <c r="DH57" s="86"/>
      <c r="DI57" s="86"/>
      <c r="DJ57" s="86">
        <f t="shared" ref="DJ57:DM58" ca="1" si="103">IF(DJ$14&gt;0,$H57*(DJ$14),0)</f>
        <v>16</v>
      </c>
      <c r="DK57" s="86">
        <f t="shared" ca="1" si="103"/>
        <v>8</v>
      </c>
      <c r="DL57" s="86">
        <f t="shared" ca="1" si="103"/>
        <v>32</v>
      </c>
      <c r="DM57" s="86">
        <f t="shared" ca="1" si="103"/>
        <v>24</v>
      </c>
      <c r="DN57" s="86"/>
      <c r="DO57" s="86"/>
      <c r="DP57" s="86">
        <f t="shared" ca="1" si="87"/>
        <v>32</v>
      </c>
      <c r="DQ57" s="86">
        <f t="shared" ca="1" si="87"/>
        <v>24</v>
      </c>
      <c r="DR57" s="86">
        <f t="shared" ca="1" si="87"/>
        <v>16</v>
      </c>
      <c r="DS57" s="86">
        <f t="shared" ca="1" si="87"/>
        <v>8</v>
      </c>
      <c r="DT57" s="86">
        <f t="shared" ca="1" si="87"/>
        <v>32</v>
      </c>
      <c r="DU57" s="86">
        <f t="shared" ca="1" si="87"/>
        <v>24</v>
      </c>
      <c r="DV57" s="86">
        <f t="shared" ca="1" si="87"/>
        <v>16</v>
      </c>
      <c r="DW57" s="86">
        <f t="shared" ca="1" si="87"/>
        <v>8</v>
      </c>
      <c r="DX57" s="86"/>
      <c r="DY57" s="86"/>
      <c r="DZ57" s="86"/>
      <c r="EA57" s="86"/>
      <c r="EB57" s="86"/>
      <c r="EC57" s="86">
        <f t="shared" ref="EC57:EH57" ca="1" si="104">IF(EC$14&gt;0,$H57*(EC$14),0)</f>
        <v>24</v>
      </c>
      <c r="ED57" s="86">
        <f t="shared" ca="1" si="104"/>
        <v>16</v>
      </c>
      <c r="EE57" s="86">
        <f t="shared" ca="1" si="104"/>
        <v>8</v>
      </c>
      <c r="EF57" s="86">
        <f t="shared" ca="1" si="104"/>
        <v>32</v>
      </c>
      <c r="EG57" s="86">
        <f t="shared" ca="1" si="104"/>
        <v>24</v>
      </c>
      <c r="EH57" s="86">
        <f t="shared" ca="1" si="104"/>
        <v>16</v>
      </c>
      <c r="EI57" s="86">
        <f t="shared" ca="1" si="44"/>
        <v>8</v>
      </c>
      <c r="EJ57" s="86">
        <f ca="1">IF(EJ$14&gt;0,$H57*(EJ$14),0)</f>
        <v>32</v>
      </c>
      <c r="EK57" s="86">
        <f ca="1">IF(EK$14&gt;0,$H57*(EK$14),0)</f>
        <v>24</v>
      </c>
      <c r="EL57" s="86"/>
      <c r="EM57" s="86"/>
      <c r="EN57" s="86">
        <f ca="1">IF(EN$14&gt;0,$H57*(EN$14),0)</f>
        <v>16</v>
      </c>
      <c r="EO57" s="86">
        <f t="shared" ca="1" si="16"/>
        <v>8</v>
      </c>
      <c r="EP57" s="86">
        <f ca="1">IF(EP$14&gt;0,$H57*(EP$14),0)</f>
        <v>32</v>
      </c>
      <c r="EQ57" s="86"/>
      <c r="ER57" s="86"/>
      <c r="ES57" s="86"/>
      <c r="ET57" s="86"/>
      <c r="EU57" s="86"/>
      <c r="EV57" s="86">
        <f ca="1">IF(EV$14&gt;0,$H57*(EV$14),0)</f>
        <v>16</v>
      </c>
      <c r="EW57" s="86"/>
      <c r="EX57" s="86"/>
      <c r="EY57" s="86"/>
      <c r="EZ57" s="86"/>
      <c r="FA57" s="86"/>
      <c r="FB57" s="86"/>
      <c r="FC57" s="86"/>
      <c r="FD57" s="86"/>
      <c r="FE57" s="86"/>
      <c r="FF57" s="86"/>
    </row>
    <row r="58" spans="2:162" ht="26.25" x14ac:dyDescent="0.35">
      <c r="B58" s="96" t="s">
        <v>562</v>
      </c>
      <c r="C58" s="96" t="s">
        <v>156</v>
      </c>
      <c r="D58" s="18" t="s">
        <v>47</v>
      </c>
      <c r="E58" s="17">
        <v>2</v>
      </c>
      <c r="F58" s="80" t="s">
        <v>142</v>
      </c>
      <c r="G58" s="80">
        <f t="shared" si="17"/>
        <v>4</v>
      </c>
      <c r="H58" s="80">
        <f t="shared" si="18"/>
        <v>8</v>
      </c>
      <c r="I58" s="17"/>
      <c r="J58" s="17" t="s">
        <v>1</v>
      </c>
      <c r="K58" s="17"/>
      <c r="L58" s="52"/>
      <c r="M58" s="104">
        <f t="shared" ca="1" si="81"/>
        <v>32</v>
      </c>
      <c r="N58" s="86">
        <f t="shared" ca="1" si="37"/>
        <v>32</v>
      </c>
      <c r="O58" s="86">
        <f t="shared" ca="1" si="37"/>
        <v>24</v>
      </c>
      <c r="P58" s="86">
        <f t="shared" ca="1" si="38"/>
        <v>16</v>
      </c>
      <c r="Q58" s="86"/>
      <c r="R58" s="86">
        <f ca="1">IF(R$14&gt;0,$H58*(R$14),0)</f>
        <v>32</v>
      </c>
      <c r="S58" s="86">
        <f ca="1">IF(S$14&gt;0,$H58*(S$14),0)</f>
        <v>24</v>
      </c>
      <c r="T58" s="86">
        <f ca="1">IF(T$14&gt;0,$H58*(T$14),0)</f>
        <v>16</v>
      </c>
      <c r="U58" s="86"/>
      <c r="V58" s="86"/>
      <c r="W58" s="86"/>
      <c r="X58" s="86"/>
      <c r="Y58" s="86">
        <f ca="1">IF(Y$14&gt;0,$H58*(Y$14),0)</f>
        <v>8</v>
      </c>
      <c r="Z58" s="86">
        <f ca="1">IF(Z$14&gt;0,$H58*(Z$14),0)</f>
        <v>32</v>
      </c>
      <c r="AA58" s="86"/>
      <c r="AB58" s="86">
        <f ca="1">IF(AB$14&gt;0,$H58*(AB$14),0)</f>
        <v>16</v>
      </c>
      <c r="AC58" s="86">
        <f ca="1">IF(AC$14&gt;0,$H58*(AC$14),0)</f>
        <v>8</v>
      </c>
      <c r="AD58" s="86">
        <f ca="1">IF(AD$14&gt;0,$H58*(AD$14),0)</f>
        <v>32</v>
      </c>
      <c r="AE58" s="86">
        <f ca="1">IF(AE$14&gt;0,$H58*(AE$14),0)</f>
        <v>24</v>
      </c>
      <c r="AF58" s="86">
        <f ca="1">IF(AF$14&gt;0,$H58*(AF$14),0)</f>
        <v>16</v>
      </c>
      <c r="AG58" s="86"/>
      <c r="AH58" s="86"/>
      <c r="AI58" s="86"/>
      <c r="AJ58" s="86"/>
      <c r="AK58" s="86"/>
      <c r="AL58" s="86"/>
      <c r="AM58" s="86"/>
      <c r="AN58" s="86">
        <f ca="1">IF(AN$14&gt;0,$H58*(AN$14),0)</f>
        <v>16</v>
      </c>
      <c r="AO58" s="86">
        <f ca="1">IF(AO$14&gt;0,$H58*(AO$14),0)</f>
        <v>8</v>
      </c>
      <c r="AP58" s="86"/>
      <c r="AQ58" s="86"/>
      <c r="AR58" s="86"/>
      <c r="AS58" s="86"/>
      <c r="AT58" s="86"/>
      <c r="AU58" s="86"/>
      <c r="AV58" s="86"/>
      <c r="AW58" s="86">
        <f ca="1">IF(AW$14&gt;0,$H58*(AW$14),0)</f>
        <v>24</v>
      </c>
      <c r="AX58" s="86"/>
      <c r="AY58" s="86"/>
      <c r="AZ58" s="86"/>
      <c r="BA58" s="86"/>
      <c r="BB58" s="86">
        <f ca="1">IF(BB$14&gt;0,$H58*(BB$14),0)</f>
        <v>16</v>
      </c>
      <c r="BC58" s="86">
        <f ca="1">IF(BC$14&gt;0,$H58*(BC$14),0)</f>
        <v>8</v>
      </c>
      <c r="BD58" s="86"/>
      <c r="BE58" s="86"/>
      <c r="BF58" s="86"/>
      <c r="BG58" s="86"/>
      <c r="BH58" s="86"/>
      <c r="BI58" s="86"/>
      <c r="BJ58" s="86"/>
      <c r="BK58" s="86"/>
      <c r="BL58" s="86">
        <f ca="1">IF(BL$14&gt;0,$H58*(BL$14),0)</f>
        <v>32</v>
      </c>
      <c r="BM58" s="86"/>
      <c r="BN58" s="86">
        <f ca="1">IF(BN$14&gt;0,$H58*(BN$14),0)</f>
        <v>16</v>
      </c>
      <c r="BO58" s="86">
        <f ca="1">IF(BO$14&gt;0,$H58*(BO$14),0)</f>
        <v>8</v>
      </c>
      <c r="BP58" s="86"/>
      <c r="BQ58" s="86">
        <f ca="1">IF(BQ$14&gt;0,$H58*(BQ$14),0)</f>
        <v>24</v>
      </c>
      <c r="BR58" s="86"/>
      <c r="BS58" s="86">
        <f ca="1">IF(BS$14&gt;0,$H58*(BS$14),0)</f>
        <v>8</v>
      </c>
      <c r="BT58" s="86"/>
      <c r="BU58" s="86"/>
      <c r="BV58" s="86">
        <f ca="1">IF(BV$14&gt;0,$H58*(BV$14),0)</f>
        <v>16</v>
      </c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>
        <f ca="1">IF(CJ$14&gt;0,$H58*(CJ$14),0)</f>
        <v>32</v>
      </c>
      <c r="CK58" s="86">
        <f ca="1">IF(CK$14&gt;0,$H58*(CK$14),0)</f>
        <v>24</v>
      </c>
      <c r="CL58" s="86">
        <f ca="1">IF(CL$14&gt;0,$H58*(CL$14),0)</f>
        <v>16</v>
      </c>
      <c r="CM58" s="86"/>
      <c r="CN58" s="86">
        <f ca="1">IF(CN$14&gt;0,$H58*(CN$14),0)</f>
        <v>32</v>
      </c>
      <c r="CO58" s="86">
        <f ca="1">IF(CO$14&gt;0,$H58*(CO$14),0)</f>
        <v>24</v>
      </c>
      <c r="CP58" s="86">
        <f ca="1">IF(CP$14&gt;0,$H58*(CP$14),0)</f>
        <v>16</v>
      </c>
      <c r="CQ58" s="86">
        <f ca="1">IF(CQ$14&gt;0,$H58*(CQ$14),0)</f>
        <v>8</v>
      </c>
      <c r="CR58" s="86">
        <f ca="1">IF(CR$14&gt;0,$H58*(CR$14),0)</f>
        <v>32</v>
      </c>
      <c r="CS58" s="86">
        <f ca="1">IF(CS$14&gt;0,$H58*(CS$14),0)</f>
        <v>24</v>
      </c>
      <c r="CT58" s="86">
        <f ca="1">IF(CT$14&gt;0,$H58*(CT$14),0)</f>
        <v>16</v>
      </c>
      <c r="CU58" s="86">
        <f ca="1">IF(CU$14&gt;0,$H58*(CU$14),0)</f>
        <v>8</v>
      </c>
      <c r="CV58" s="86">
        <f ca="1">IF(CV$14&gt;0,$H58*(CV$14),0)</f>
        <v>32</v>
      </c>
      <c r="CW58" s="86">
        <f ca="1">IF(CW$14&gt;0,$H58*(CW$14),0)</f>
        <v>24</v>
      </c>
      <c r="CX58" s="86">
        <f ca="1">IF(CX$14&gt;0,$H58*(CX$14),0)</f>
        <v>16</v>
      </c>
      <c r="CY58" s="86">
        <f ca="1">IF(CY$14&gt;0,$H58*(CY$14),0)</f>
        <v>8</v>
      </c>
      <c r="CZ58" s="86">
        <f ca="1">IF(CZ$14&gt;0,$H58*(CZ$14),0)</f>
        <v>32</v>
      </c>
      <c r="DA58" s="86">
        <f ca="1">IF(DA$14&gt;0,$H58*(DA$14),0)</f>
        <v>24</v>
      </c>
      <c r="DB58" s="86">
        <f ca="1">IF(DB$14&gt;0,$H58*(DB$14),0)</f>
        <v>16</v>
      </c>
      <c r="DC58" s="86"/>
      <c r="DD58" s="86">
        <f ca="1">IF(DD$14&gt;0,$H58*(DD$14),0)</f>
        <v>32</v>
      </c>
      <c r="DE58" s="86"/>
      <c r="DF58" s="86">
        <f ca="1">IF(DF$14&gt;0,$H58*(DF$14),0)</f>
        <v>16</v>
      </c>
      <c r="DG58" s="86">
        <f ca="1">IF(DG$14&gt;0,$H58*(DG$14),0)</f>
        <v>8</v>
      </c>
      <c r="DH58" s="86">
        <f ca="1">IF(DH$14&gt;0,$H58*(DH$14),0)</f>
        <v>32</v>
      </c>
      <c r="DI58" s="86">
        <f ca="1">IF(DI$14&gt;0,$H58*(DI$14),0)</f>
        <v>24</v>
      </c>
      <c r="DJ58" s="86">
        <f t="shared" ca="1" si="103"/>
        <v>16</v>
      </c>
      <c r="DK58" s="86">
        <f t="shared" ca="1" si="103"/>
        <v>8</v>
      </c>
      <c r="DL58" s="86">
        <f t="shared" ca="1" si="103"/>
        <v>32</v>
      </c>
      <c r="DM58" s="86">
        <f t="shared" ca="1" si="103"/>
        <v>24</v>
      </c>
      <c r="DN58" s="86">
        <f ca="1">IF(DN$14&gt;0,$H58*(DN$14),0)</f>
        <v>16</v>
      </c>
      <c r="DO58" s="86"/>
      <c r="DP58" s="86">
        <f t="shared" ca="1" si="87"/>
        <v>32</v>
      </c>
      <c r="DQ58" s="86">
        <f t="shared" ca="1" si="87"/>
        <v>24</v>
      </c>
      <c r="DR58" s="86">
        <f t="shared" ca="1" si="87"/>
        <v>16</v>
      </c>
      <c r="DS58" s="86">
        <f t="shared" ca="1" si="87"/>
        <v>8</v>
      </c>
      <c r="DT58" s="86">
        <f t="shared" ca="1" si="87"/>
        <v>32</v>
      </c>
      <c r="DU58" s="86">
        <f t="shared" ca="1" si="87"/>
        <v>24</v>
      </c>
      <c r="DV58" s="86">
        <f t="shared" ca="1" si="87"/>
        <v>16</v>
      </c>
      <c r="DW58" s="86">
        <f t="shared" ca="1" si="87"/>
        <v>8</v>
      </c>
      <c r="DX58" s="86"/>
      <c r="DY58" s="86"/>
      <c r="DZ58" s="86"/>
      <c r="EA58" s="86"/>
      <c r="EB58" s="86"/>
      <c r="EC58" s="86">
        <f ca="1">IF(EC$14&gt;0,$H58*(EC$14),0)</f>
        <v>24</v>
      </c>
      <c r="ED58" s="86"/>
      <c r="EE58" s="86"/>
      <c r="EF58" s="86"/>
      <c r="EG58" s="86">
        <f ca="1">IF(EG$14&gt;0,$H58*(EG$14),0)</f>
        <v>24</v>
      </c>
      <c r="EH58" s="86">
        <f ca="1">IF(EH$14&gt;0,$H58*(EH$14),0)</f>
        <v>16</v>
      </c>
      <c r="EI58" s="86">
        <f t="shared" ca="1" si="44"/>
        <v>8</v>
      </c>
      <c r="EJ58" s="86">
        <f ca="1">IF(EJ$14&gt;0,$H58*(EJ$14),0)</f>
        <v>32</v>
      </c>
      <c r="EK58" s="86">
        <f ca="1">IF(EK$14&gt;0,$H58*(EK$14),0)</f>
        <v>24</v>
      </c>
      <c r="EL58" s="86"/>
      <c r="EM58" s="86"/>
      <c r="EN58" s="86">
        <f ca="1">IF(EN$14&gt;0,$H58*(EN$14),0)</f>
        <v>16</v>
      </c>
      <c r="EO58" s="86">
        <f t="shared" ca="1" si="16"/>
        <v>8</v>
      </c>
      <c r="EP58" s="86">
        <f ca="1">IF(EP$14&gt;0,$H58*(EP$14),0)</f>
        <v>32</v>
      </c>
      <c r="EQ58" s="86"/>
      <c r="ER58" s="86"/>
      <c r="ES58" s="86"/>
      <c r="ET58" s="86"/>
      <c r="EU58" s="86"/>
      <c r="EV58" s="86">
        <f ca="1">IF(EV$14&gt;0,$H58*(EV$14),0)</f>
        <v>16</v>
      </c>
      <c r="EW58" s="86"/>
      <c r="EX58" s="86"/>
      <c r="EY58" s="86"/>
      <c r="EZ58" s="86"/>
      <c r="FA58" s="86"/>
      <c r="FB58" s="86">
        <f ca="1">IF(FB$14&gt;0,$H58*(FB$14),0)</f>
        <v>32</v>
      </c>
      <c r="FC58" s="86">
        <f ca="1">IF(FC$14&gt;0,$H58*(FC$14),0)</f>
        <v>24</v>
      </c>
      <c r="FD58" s="86">
        <f ca="1">IF(FD$14&gt;0,$H58*(FD$14),0)</f>
        <v>16</v>
      </c>
      <c r="FE58" s="86">
        <f ca="1">IF(FE$14&gt;0,$H58*(FE$14),0)</f>
        <v>8</v>
      </c>
      <c r="FF58" s="86">
        <f ca="1">IF(FF$14&gt;0,$H58*(FF$14),0)</f>
        <v>8</v>
      </c>
    </row>
    <row r="59" spans="2:162" ht="26.25" x14ac:dyDescent="0.35">
      <c r="B59" s="119" t="s">
        <v>316</v>
      </c>
      <c r="C59" s="119" t="s">
        <v>627</v>
      </c>
      <c r="D59" s="18" t="s">
        <v>628</v>
      </c>
      <c r="E59" s="17">
        <v>1</v>
      </c>
      <c r="F59" s="80" t="s">
        <v>143</v>
      </c>
      <c r="G59" s="80">
        <f t="shared" si="17"/>
        <v>2</v>
      </c>
      <c r="H59" s="80">
        <f t="shared" si="18"/>
        <v>2</v>
      </c>
      <c r="I59" s="17"/>
      <c r="J59" s="17" t="s">
        <v>1</v>
      </c>
      <c r="K59" s="17"/>
      <c r="L59" s="118"/>
      <c r="M59" s="104">
        <f t="shared" ca="1" si="81"/>
        <v>8</v>
      </c>
      <c r="N59" s="86">
        <f ca="1">IF(N$14&gt;0,$H59*(N$14),0)</f>
        <v>8</v>
      </c>
      <c r="O59" s="86"/>
      <c r="P59" s="86">
        <f t="shared" ca="1" si="38"/>
        <v>4</v>
      </c>
      <c r="Q59" s="86"/>
      <c r="R59" s="86"/>
      <c r="S59" s="86"/>
      <c r="T59" s="86"/>
      <c r="U59" s="86"/>
      <c r="V59" s="86"/>
      <c r="W59" s="86"/>
      <c r="X59" s="86"/>
      <c r="Y59" s="86"/>
      <c r="Z59" s="86">
        <f ca="1">IF(Z$14&gt;0,$H59*(Z$14),0)</f>
        <v>8</v>
      </c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>
        <f ca="1">IF(EV$14&gt;0,$H59*(EV$14),0)</f>
        <v>4</v>
      </c>
      <c r="EW59" s="86"/>
      <c r="EX59" s="86"/>
      <c r="EY59" s="86"/>
      <c r="EZ59" s="86"/>
      <c r="FA59" s="86"/>
      <c r="FB59" s="86"/>
      <c r="FC59" s="86"/>
      <c r="FD59" s="86"/>
      <c r="FE59" s="86"/>
      <c r="FF59" s="86"/>
    </row>
    <row r="60" spans="2:162" ht="39.4" x14ac:dyDescent="0.35">
      <c r="B60" s="119" t="s">
        <v>316</v>
      </c>
      <c r="C60" s="119" t="s">
        <v>627</v>
      </c>
      <c r="D60" s="18" t="s">
        <v>629</v>
      </c>
      <c r="E60" s="17">
        <v>1</v>
      </c>
      <c r="F60" s="80" t="s">
        <v>143</v>
      </c>
      <c r="G60" s="80">
        <f t="shared" si="17"/>
        <v>2</v>
      </c>
      <c r="H60" s="80">
        <f t="shared" si="18"/>
        <v>2</v>
      </c>
      <c r="I60" s="17"/>
      <c r="J60" s="17" t="s">
        <v>1</v>
      </c>
      <c r="K60" s="17"/>
      <c r="L60" s="118"/>
      <c r="M60" s="104">
        <f t="shared" ca="1" si="81"/>
        <v>8</v>
      </c>
      <c r="N60" s="86">
        <f t="shared" ca="1" si="37"/>
        <v>8</v>
      </c>
      <c r="O60" s="86">
        <f t="shared" ca="1" si="37"/>
        <v>6</v>
      </c>
      <c r="P60" s="86">
        <f t="shared" ca="1" si="38"/>
        <v>4</v>
      </c>
      <c r="Q60" s="86"/>
      <c r="R60" s="86">
        <f ca="1">IF(R$14&gt;0,$H60*(R$14),0)</f>
        <v>8</v>
      </c>
      <c r="S60" s="86">
        <f ca="1">IF(S$14&gt;0,$H60*(S$14),0)</f>
        <v>6</v>
      </c>
      <c r="T60" s="86">
        <f t="shared" ref="T60:U61" ca="1" si="105">IF(T$14&gt;0,$H60*(T$14),0)</f>
        <v>4</v>
      </c>
      <c r="U60" s="86">
        <f t="shared" ca="1" si="105"/>
        <v>2</v>
      </c>
      <c r="V60" s="86"/>
      <c r="W60" s="86"/>
      <c r="X60" s="86">
        <f ca="1">IF(X$14&gt;0,$H60*(X$14),0)</f>
        <v>4</v>
      </c>
      <c r="Y60" s="86">
        <f t="shared" ref="Y60:Z61" ca="1" si="106">IF(Y$14&gt;0,$H60*(Y$14),0)</f>
        <v>2</v>
      </c>
      <c r="Z60" s="86">
        <f t="shared" ca="1" si="106"/>
        <v>8</v>
      </c>
      <c r="AA60" s="86"/>
      <c r="AB60" s="86">
        <f ca="1">IF(AB$14&gt;0,$H60*(AB$14),0)</f>
        <v>4</v>
      </c>
      <c r="AC60" s="86"/>
      <c r="AD60" s="86">
        <f ca="1">IF(AD$14&gt;0,$H60*(AD$14),0)</f>
        <v>8</v>
      </c>
      <c r="AE60" s="86">
        <f ca="1">IF(AE$14&gt;0,$H60*(AE$14),0)</f>
        <v>6</v>
      </c>
      <c r="AF60" s="86">
        <f t="shared" ref="AF60:AF61" ca="1" si="107">IF(AF$14&gt;0,$H60*(AF$14),0)</f>
        <v>4</v>
      </c>
      <c r="AG60" s="86"/>
      <c r="AH60" s="86">
        <f t="shared" ref="AH60:AJ61" ca="1" si="108">IF(AH$14&gt;0,$H60*(AH$14),0)</f>
        <v>8</v>
      </c>
      <c r="AI60" s="86">
        <f t="shared" ca="1" si="108"/>
        <v>6</v>
      </c>
      <c r="AJ60" s="86">
        <f t="shared" ca="1" si="108"/>
        <v>4</v>
      </c>
      <c r="AK60" s="86"/>
      <c r="AL60" s="86"/>
      <c r="AM60" s="86"/>
      <c r="AN60" s="86">
        <f ca="1">IF(AN$14&gt;0,$H60*(AN$14),0)</f>
        <v>4</v>
      </c>
      <c r="AO60" s="86">
        <f ca="1">IF(AO$14&gt;0,$H60*(AO$14),0)</f>
        <v>2</v>
      </c>
      <c r="AP60" s="86">
        <f t="shared" ref="AP60:AT61" ca="1" si="109">IF(AP$14&gt;0,$H60*(AP$14),0)</f>
        <v>8</v>
      </c>
      <c r="AQ60" s="86">
        <f t="shared" ca="1" si="109"/>
        <v>6</v>
      </c>
      <c r="AR60" s="86">
        <f t="shared" ca="1" si="109"/>
        <v>4</v>
      </c>
      <c r="AS60" s="86">
        <f t="shared" ca="1" si="109"/>
        <v>2</v>
      </c>
      <c r="AT60" s="86">
        <f t="shared" ca="1" si="109"/>
        <v>4</v>
      </c>
      <c r="AU60" s="86"/>
      <c r="AV60" s="86">
        <f ca="1">IF(AV$14&gt;0,$H60*(AV$14),0)</f>
        <v>8</v>
      </c>
      <c r="AW60" s="86">
        <f t="shared" ref="AW60:AW61" ca="1" si="110">IF(AW$14&gt;0,$H60*(AW$14),0)</f>
        <v>6</v>
      </c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>
        <f ca="1">IF(CC$14&gt;0,$H60*(CC$14),0)</f>
        <v>6</v>
      </c>
      <c r="CD60" s="86">
        <f t="shared" ref="CD60:CI61" ca="1" si="111">IF(CD$14&gt;0,$H60*(CD$14),0)</f>
        <v>4</v>
      </c>
      <c r="CE60" s="86">
        <f t="shared" ca="1" si="111"/>
        <v>2</v>
      </c>
      <c r="CF60" s="86">
        <f t="shared" ca="1" si="111"/>
        <v>8</v>
      </c>
      <c r="CG60" s="86">
        <f t="shared" ca="1" si="111"/>
        <v>6</v>
      </c>
      <c r="CH60" s="86">
        <f t="shared" ca="1" si="111"/>
        <v>4</v>
      </c>
      <c r="CI60" s="86">
        <f t="shared" ca="1" si="111"/>
        <v>2</v>
      </c>
      <c r="CJ60" s="86">
        <f t="shared" ref="CJ60:CL61" ca="1" si="112">IF(CJ$14&gt;0,$H60*(CJ$14),0)</f>
        <v>8</v>
      </c>
      <c r="CK60" s="86">
        <f t="shared" ca="1" si="112"/>
        <v>6</v>
      </c>
      <c r="CL60" s="86">
        <f t="shared" ca="1" si="112"/>
        <v>4</v>
      </c>
      <c r="CM60" s="86"/>
      <c r="CN60" s="86">
        <f t="shared" ref="CN60:CO61" ca="1" si="113">IF(CN$14&gt;0,$H60*(CN$14),0)</f>
        <v>8</v>
      </c>
      <c r="CO60" s="86">
        <f t="shared" ca="1" si="113"/>
        <v>6</v>
      </c>
      <c r="CP60" s="86"/>
      <c r="CQ60" s="86"/>
      <c r="CR60" s="86"/>
      <c r="CS60" s="86"/>
      <c r="CT60" s="86"/>
      <c r="CU60" s="86"/>
      <c r="CV60" s="86"/>
      <c r="CW60" s="86">
        <f t="shared" ref="CW60:DB61" ca="1" si="114">IF(CW$14&gt;0,$H60*(CW$14),0)</f>
        <v>6</v>
      </c>
      <c r="CX60" s="86">
        <f t="shared" ca="1" si="114"/>
        <v>4</v>
      </c>
      <c r="CY60" s="86">
        <f t="shared" ca="1" si="114"/>
        <v>2</v>
      </c>
      <c r="CZ60" s="86">
        <f t="shared" ca="1" si="114"/>
        <v>8</v>
      </c>
      <c r="DA60" s="86">
        <f t="shared" ca="1" si="114"/>
        <v>6</v>
      </c>
      <c r="DB60" s="86">
        <f t="shared" ca="1" si="114"/>
        <v>4</v>
      </c>
      <c r="DC60" s="86"/>
      <c r="DD60" s="86">
        <f ca="1">IF(DD$14&gt;0,$H60*(DD$14),0)</f>
        <v>8</v>
      </c>
      <c r="DE60" s="86"/>
      <c r="DF60" s="86">
        <f ca="1">IF(DF$14&gt;0,$H60*(DF$14),0)</f>
        <v>4</v>
      </c>
      <c r="DG60" s="86"/>
      <c r="DH60" s="86"/>
      <c r="DI60" s="86"/>
      <c r="DJ60" s="86">
        <f t="shared" ref="DJ60:DM61" ca="1" si="115">IF(DJ$14&gt;0,$H60*(DJ$14),0)</f>
        <v>4</v>
      </c>
      <c r="DK60" s="86">
        <f t="shared" ca="1" si="115"/>
        <v>2</v>
      </c>
      <c r="DL60" s="86">
        <f t="shared" ca="1" si="115"/>
        <v>8</v>
      </c>
      <c r="DM60" s="86">
        <f t="shared" ca="1" si="115"/>
        <v>6</v>
      </c>
      <c r="DN60" s="86"/>
      <c r="DO60" s="86"/>
      <c r="DP60" s="86">
        <f t="shared" ca="1" si="87"/>
        <v>8</v>
      </c>
      <c r="DQ60" s="86">
        <f t="shared" ca="1" si="87"/>
        <v>6</v>
      </c>
      <c r="DR60" s="86">
        <f t="shared" ca="1" si="87"/>
        <v>4</v>
      </c>
      <c r="DS60" s="86">
        <f t="shared" ca="1" si="87"/>
        <v>2</v>
      </c>
      <c r="DT60" s="86">
        <f t="shared" ca="1" si="87"/>
        <v>8</v>
      </c>
      <c r="DU60" s="86">
        <f t="shared" ca="1" si="87"/>
        <v>6</v>
      </c>
      <c r="DV60" s="86">
        <f t="shared" ca="1" si="87"/>
        <v>4</v>
      </c>
      <c r="DW60" s="86">
        <f t="shared" ca="1" si="87"/>
        <v>2</v>
      </c>
      <c r="DX60" s="86"/>
      <c r="DY60" s="86"/>
      <c r="DZ60" s="86"/>
      <c r="EA60" s="86"/>
      <c r="EB60" s="86"/>
      <c r="EC60" s="86">
        <f ca="1">IF(EC$14&gt;0,$H60*(EC$14),0)</f>
        <v>6</v>
      </c>
      <c r="ED60" s="86"/>
      <c r="EE60" s="86">
        <f ca="1">IF(EE$14&gt;0,$H60*(EE$14),0)</f>
        <v>2</v>
      </c>
      <c r="EF60" s="86">
        <f ca="1">IF(EF$14&gt;0,$H60*(EF$14),0)</f>
        <v>8</v>
      </c>
      <c r="EG60" s="86"/>
      <c r="EH60" s="86">
        <f ca="1">IF(EH$14&gt;0,$H60*(EH$14),0)</f>
        <v>4</v>
      </c>
      <c r="EI60" s="86">
        <f t="shared" ca="1" si="44"/>
        <v>2</v>
      </c>
      <c r="EJ60" s="86"/>
      <c r="EK60" s="86"/>
      <c r="EL60" s="86">
        <f t="shared" ref="EL60:EN61" ca="1" si="116">IF(EL$14&gt;0,$H60*(EL$14),0)</f>
        <v>2</v>
      </c>
      <c r="EM60" s="86">
        <f t="shared" ca="1" si="116"/>
        <v>6</v>
      </c>
      <c r="EN60" s="86">
        <f t="shared" ca="1" si="116"/>
        <v>4</v>
      </c>
      <c r="EO60" s="86">
        <f t="shared" ca="1" si="16"/>
        <v>2</v>
      </c>
      <c r="EP60" s="86">
        <f t="shared" ca="1" si="16"/>
        <v>8</v>
      </c>
      <c r="EQ60" s="86">
        <f t="shared" ca="1" si="16"/>
        <v>6</v>
      </c>
      <c r="ER60" s="86">
        <f t="shared" ca="1" si="16"/>
        <v>4</v>
      </c>
      <c r="ES60" s="86">
        <f t="shared" ca="1" si="16"/>
        <v>2</v>
      </c>
      <c r="ET60" s="86">
        <f t="shared" ca="1" si="16"/>
        <v>8</v>
      </c>
      <c r="EU60" s="86">
        <f t="shared" ca="1" si="16"/>
        <v>6</v>
      </c>
      <c r="EV60" s="86">
        <f t="shared" ca="1" si="16"/>
        <v>4</v>
      </c>
      <c r="EW60" s="86">
        <f t="shared" ca="1" si="16"/>
        <v>2</v>
      </c>
      <c r="EX60" s="86">
        <f t="shared" ca="1" si="16"/>
        <v>8</v>
      </c>
      <c r="EY60" s="86">
        <f t="shared" ca="1" si="16"/>
        <v>6</v>
      </c>
      <c r="EZ60" s="86">
        <f t="shared" ca="1" si="16"/>
        <v>4</v>
      </c>
      <c r="FA60" s="86">
        <f t="shared" ca="1" si="16"/>
        <v>2</v>
      </c>
      <c r="FB60" s="86">
        <f t="shared" ca="1" si="16"/>
        <v>8</v>
      </c>
      <c r="FC60" s="86">
        <f t="shared" ca="1" si="16"/>
        <v>6</v>
      </c>
      <c r="FD60" s="86">
        <f t="shared" ca="1" si="16"/>
        <v>4</v>
      </c>
      <c r="FE60" s="86">
        <f t="shared" ref="FE60:FF61" ca="1" si="117">IF(FE$14&gt;0,$H60*(FE$14),0)</f>
        <v>2</v>
      </c>
      <c r="FF60" s="86">
        <f t="shared" ca="1" si="117"/>
        <v>2</v>
      </c>
    </row>
    <row r="61" spans="2:162" ht="65.650000000000006" x14ac:dyDescent="0.35">
      <c r="B61" s="119" t="s">
        <v>316</v>
      </c>
      <c r="C61" s="119" t="s">
        <v>627</v>
      </c>
      <c r="D61" s="18" t="s">
        <v>630</v>
      </c>
      <c r="E61" s="17">
        <v>1</v>
      </c>
      <c r="F61" s="80" t="s">
        <v>143</v>
      </c>
      <c r="G61" s="80">
        <f t="shared" si="17"/>
        <v>2</v>
      </c>
      <c r="H61" s="80">
        <f t="shared" si="18"/>
        <v>2</v>
      </c>
      <c r="I61" s="17"/>
      <c r="J61" s="17" t="s">
        <v>1</v>
      </c>
      <c r="K61" s="17"/>
      <c r="L61" s="118"/>
      <c r="M61" s="104">
        <f t="shared" ca="1" si="81"/>
        <v>8</v>
      </c>
      <c r="N61" s="86">
        <f t="shared" ca="1" si="37"/>
        <v>8</v>
      </c>
      <c r="O61" s="86">
        <f t="shared" ca="1" si="37"/>
        <v>6</v>
      </c>
      <c r="P61" s="86">
        <f t="shared" ca="1" si="38"/>
        <v>4</v>
      </c>
      <c r="Q61" s="86"/>
      <c r="R61" s="86">
        <f ca="1">IF(R$14&gt;0,$H61*(R$14),0)</f>
        <v>8</v>
      </c>
      <c r="S61" s="86">
        <f ca="1">IF(S$14&gt;0,$H61*(S$14),0)</f>
        <v>6</v>
      </c>
      <c r="T61" s="86">
        <f t="shared" ca="1" si="105"/>
        <v>4</v>
      </c>
      <c r="U61" s="86">
        <f t="shared" ca="1" si="105"/>
        <v>2</v>
      </c>
      <c r="V61" s="86"/>
      <c r="W61" s="86"/>
      <c r="X61" s="86">
        <f ca="1">IF(X$14&gt;0,$H61*(X$14),0)</f>
        <v>4</v>
      </c>
      <c r="Y61" s="86">
        <f t="shared" ca="1" si="106"/>
        <v>2</v>
      </c>
      <c r="Z61" s="86">
        <f t="shared" ca="1" si="106"/>
        <v>8</v>
      </c>
      <c r="AA61" s="86"/>
      <c r="AB61" s="86">
        <f ca="1">IF(AB$14&gt;0,$H61*(AB$14),0)</f>
        <v>4</v>
      </c>
      <c r="AC61" s="86"/>
      <c r="AD61" s="86">
        <f ca="1">IF(AD$14&gt;0,$H61*(AD$14),0)</f>
        <v>8</v>
      </c>
      <c r="AE61" s="86">
        <f ca="1">IF(AE$14&gt;0,$H61*(AE$14),0)</f>
        <v>6</v>
      </c>
      <c r="AF61" s="86">
        <f t="shared" ca="1" si="107"/>
        <v>4</v>
      </c>
      <c r="AG61" s="86"/>
      <c r="AH61" s="86">
        <f t="shared" ca="1" si="108"/>
        <v>8</v>
      </c>
      <c r="AI61" s="86">
        <f t="shared" ca="1" si="108"/>
        <v>6</v>
      </c>
      <c r="AJ61" s="86">
        <f t="shared" ca="1" si="108"/>
        <v>4</v>
      </c>
      <c r="AK61" s="86"/>
      <c r="AL61" s="86"/>
      <c r="AM61" s="86"/>
      <c r="AN61" s="86">
        <f ca="1">IF(AN$14&gt;0,$H61*(AN$14),0)</f>
        <v>4</v>
      </c>
      <c r="AO61" s="86">
        <f ca="1">IF(AO$14&gt;0,$H61*(AO$14),0)</f>
        <v>2</v>
      </c>
      <c r="AP61" s="86">
        <f t="shared" ca="1" si="109"/>
        <v>8</v>
      </c>
      <c r="AQ61" s="86">
        <f t="shared" ca="1" si="109"/>
        <v>6</v>
      </c>
      <c r="AR61" s="86">
        <f t="shared" ca="1" si="109"/>
        <v>4</v>
      </c>
      <c r="AS61" s="86">
        <f t="shared" ca="1" si="109"/>
        <v>2</v>
      </c>
      <c r="AT61" s="86">
        <f t="shared" ca="1" si="109"/>
        <v>4</v>
      </c>
      <c r="AU61" s="86"/>
      <c r="AV61" s="86">
        <f ca="1">IF(AV$14&gt;0,$H61*(AV$14),0)</f>
        <v>8</v>
      </c>
      <c r="AW61" s="86">
        <f t="shared" ca="1" si="110"/>
        <v>6</v>
      </c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>
        <f ca="1">IF(CC$14&gt;0,$H61*(CC$14),0)</f>
        <v>6</v>
      </c>
      <c r="CD61" s="86">
        <f t="shared" ca="1" si="111"/>
        <v>4</v>
      </c>
      <c r="CE61" s="86">
        <f t="shared" ca="1" si="111"/>
        <v>2</v>
      </c>
      <c r="CF61" s="86">
        <f t="shared" ca="1" si="111"/>
        <v>8</v>
      </c>
      <c r="CG61" s="86">
        <f t="shared" ca="1" si="111"/>
        <v>6</v>
      </c>
      <c r="CH61" s="86">
        <f t="shared" ca="1" si="111"/>
        <v>4</v>
      </c>
      <c r="CI61" s="86">
        <f t="shared" ca="1" si="111"/>
        <v>2</v>
      </c>
      <c r="CJ61" s="86">
        <f t="shared" ca="1" si="112"/>
        <v>8</v>
      </c>
      <c r="CK61" s="86">
        <f t="shared" ca="1" si="112"/>
        <v>6</v>
      </c>
      <c r="CL61" s="86">
        <f t="shared" ca="1" si="112"/>
        <v>4</v>
      </c>
      <c r="CM61" s="86"/>
      <c r="CN61" s="86">
        <f t="shared" ca="1" si="113"/>
        <v>8</v>
      </c>
      <c r="CO61" s="86">
        <f t="shared" ca="1" si="113"/>
        <v>6</v>
      </c>
      <c r="CP61" s="86"/>
      <c r="CQ61" s="86"/>
      <c r="CR61" s="86"/>
      <c r="CS61" s="86"/>
      <c r="CT61" s="86"/>
      <c r="CU61" s="86"/>
      <c r="CV61" s="86"/>
      <c r="CW61" s="86">
        <f t="shared" ca="1" si="114"/>
        <v>6</v>
      </c>
      <c r="CX61" s="86">
        <f t="shared" ca="1" si="114"/>
        <v>4</v>
      </c>
      <c r="CY61" s="86">
        <f t="shared" ca="1" si="114"/>
        <v>2</v>
      </c>
      <c r="CZ61" s="86">
        <f t="shared" ca="1" si="114"/>
        <v>8</v>
      </c>
      <c r="DA61" s="86">
        <f t="shared" ca="1" si="114"/>
        <v>6</v>
      </c>
      <c r="DB61" s="86">
        <f t="shared" ca="1" si="114"/>
        <v>4</v>
      </c>
      <c r="DC61" s="86"/>
      <c r="DD61" s="86">
        <f ca="1">IF(DD$14&gt;0,$H61*(DD$14),0)</f>
        <v>8</v>
      </c>
      <c r="DE61" s="86"/>
      <c r="DF61" s="86">
        <f ca="1">IF(DF$14&gt;0,$H61*(DF$14),0)</f>
        <v>4</v>
      </c>
      <c r="DG61" s="86"/>
      <c r="DH61" s="86"/>
      <c r="DI61" s="86"/>
      <c r="DJ61" s="86">
        <f t="shared" ca="1" si="115"/>
        <v>4</v>
      </c>
      <c r="DK61" s="86">
        <f t="shared" ca="1" si="115"/>
        <v>2</v>
      </c>
      <c r="DL61" s="86">
        <f t="shared" ca="1" si="115"/>
        <v>8</v>
      </c>
      <c r="DM61" s="86">
        <f t="shared" ca="1" si="115"/>
        <v>6</v>
      </c>
      <c r="DN61" s="86"/>
      <c r="DO61" s="86"/>
      <c r="DP61" s="86">
        <f t="shared" ca="1" si="87"/>
        <v>8</v>
      </c>
      <c r="DQ61" s="86">
        <f t="shared" ca="1" si="87"/>
        <v>6</v>
      </c>
      <c r="DR61" s="86">
        <f t="shared" ca="1" si="87"/>
        <v>4</v>
      </c>
      <c r="DS61" s="86">
        <f t="shared" ca="1" si="87"/>
        <v>2</v>
      </c>
      <c r="DT61" s="86">
        <f t="shared" ca="1" si="87"/>
        <v>8</v>
      </c>
      <c r="DU61" s="86">
        <f t="shared" ca="1" si="87"/>
        <v>6</v>
      </c>
      <c r="DV61" s="86">
        <f t="shared" ca="1" si="87"/>
        <v>4</v>
      </c>
      <c r="DW61" s="86">
        <f t="shared" ca="1" si="87"/>
        <v>2</v>
      </c>
      <c r="DX61" s="86"/>
      <c r="DY61" s="86"/>
      <c r="DZ61" s="86"/>
      <c r="EA61" s="86"/>
      <c r="EB61" s="86"/>
      <c r="EC61" s="86">
        <f ca="1">IF(EC$14&gt;0,$H61*(EC$14),0)</f>
        <v>6</v>
      </c>
      <c r="ED61" s="86"/>
      <c r="EE61" s="86">
        <f ca="1">IF(EE$14&gt;0,$H61*(EE$14),0)</f>
        <v>2</v>
      </c>
      <c r="EF61" s="86">
        <f ca="1">IF(EF$14&gt;0,$H61*(EF$14),0)</f>
        <v>8</v>
      </c>
      <c r="EG61" s="86"/>
      <c r="EH61" s="86">
        <f ca="1">IF(EH$14&gt;0,$H61*(EH$14),0)</f>
        <v>4</v>
      </c>
      <c r="EI61" s="86">
        <f t="shared" ca="1" si="44"/>
        <v>2</v>
      </c>
      <c r="EJ61" s="86"/>
      <c r="EK61" s="86"/>
      <c r="EL61" s="86">
        <f t="shared" ca="1" si="116"/>
        <v>2</v>
      </c>
      <c r="EM61" s="86">
        <f t="shared" ca="1" si="116"/>
        <v>6</v>
      </c>
      <c r="EN61" s="86">
        <f t="shared" ca="1" si="116"/>
        <v>4</v>
      </c>
      <c r="EO61" s="86">
        <f t="shared" ca="1" si="16"/>
        <v>2</v>
      </c>
      <c r="EP61" s="86">
        <f t="shared" ca="1" si="16"/>
        <v>8</v>
      </c>
      <c r="EQ61" s="86">
        <f t="shared" ca="1" si="16"/>
        <v>6</v>
      </c>
      <c r="ER61" s="86">
        <f t="shared" ca="1" si="16"/>
        <v>4</v>
      </c>
      <c r="ES61" s="86">
        <f t="shared" ca="1" si="16"/>
        <v>2</v>
      </c>
      <c r="ET61" s="86">
        <f t="shared" ca="1" si="16"/>
        <v>8</v>
      </c>
      <c r="EU61" s="86">
        <f t="shared" ca="1" si="16"/>
        <v>6</v>
      </c>
      <c r="EV61" s="86">
        <f t="shared" ca="1" si="16"/>
        <v>4</v>
      </c>
      <c r="EW61" s="86">
        <f t="shared" ca="1" si="16"/>
        <v>2</v>
      </c>
      <c r="EX61" s="86">
        <f t="shared" ca="1" si="16"/>
        <v>8</v>
      </c>
      <c r="EY61" s="86">
        <f t="shared" ca="1" si="16"/>
        <v>6</v>
      </c>
      <c r="EZ61" s="86">
        <f t="shared" ca="1" si="16"/>
        <v>4</v>
      </c>
      <c r="FA61" s="86">
        <f t="shared" ca="1" si="16"/>
        <v>2</v>
      </c>
      <c r="FB61" s="86">
        <f t="shared" ca="1" si="16"/>
        <v>8</v>
      </c>
      <c r="FC61" s="86">
        <f t="shared" ca="1" si="16"/>
        <v>6</v>
      </c>
      <c r="FD61" s="86">
        <f t="shared" ca="1" si="16"/>
        <v>4</v>
      </c>
      <c r="FE61" s="86">
        <f t="shared" ca="1" si="117"/>
        <v>2</v>
      </c>
      <c r="FF61" s="86">
        <f t="shared" ca="1" si="117"/>
        <v>2</v>
      </c>
    </row>
    <row r="62" spans="2:162" ht="39.4" x14ac:dyDescent="0.35">
      <c r="B62" s="119" t="s">
        <v>316</v>
      </c>
      <c r="C62" s="119" t="s">
        <v>627</v>
      </c>
      <c r="D62" s="18" t="s">
        <v>631</v>
      </c>
      <c r="E62" s="17">
        <v>1</v>
      </c>
      <c r="F62" s="80" t="s">
        <v>143</v>
      </c>
      <c r="G62" s="80">
        <f t="shared" si="17"/>
        <v>2</v>
      </c>
      <c r="H62" s="80">
        <f t="shared" si="18"/>
        <v>2</v>
      </c>
      <c r="I62" s="17"/>
      <c r="J62" s="17" t="s">
        <v>1</v>
      </c>
      <c r="K62" s="17"/>
      <c r="L62" s="118"/>
      <c r="M62" s="104">
        <f t="shared" ca="1" si="81"/>
        <v>8</v>
      </c>
      <c r="N62" s="86">
        <f t="shared" ref="N62:N67" ca="1" si="118">IF(N$14&gt;0,$H62*(N$14),0)</f>
        <v>8</v>
      </c>
      <c r="O62" s="86"/>
      <c r="P62" s="86">
        <f t="shared" ca="1" si="38"/>
        <v>4</v>
      </c>
      <c r="Q62" s="86"/>
      <c r="R62" s="86"/>
      <c r="S62" s="86"/>
      <c r="T62" s="86"/>
      <c r="U62" s="86"/>
      <c r="V62" s="86"/>
      <c r="W62" s="86"/>
      <c r="X62" s="86"/>
      <c r="Y62" s="86"/>
      <c r="Z62" s="86">
        <f ca="1">IF(Z$14&gt;0,$H62*(Z$14),0)</f>
        <v>8</v>
      </c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>
        <f ca="1">IF(EZ$14&gt;0,$H62*(EZ$14),0)</f>
        <v>4</v>
      </c>
      <c r="FA62" s="86"/>
      <c r="FB62" s="86"/>
      <c r="FC62" s="86"/>
      <c r="FD62" s="86"/>
      <c r="FE62" s="86"/>
      <c r="FF62" s="86"/>
    </row>
    <row r="63" spans="2:162" ht="39.4" x14ac:dyDescent="0.35">
      <c r="B63" s="119" t="s">
        <v>316</v>
      </c>
      <c r="C63" s="119" t="s">
        <v>627</v>
      </c>
      <c r="D63" s="18" t="s">
        <v>632</v>
      </c>
      <c r="E63" s="17">
        <v>1</v>
      </c>
      <c r="F63" s="80" t="s">
        <v>0</v>
      </c>
      <c r="G63" s="80">
        <f t="shared" si="17"/>
        <v>3</v>
      </c>
      <c r="H63" s="80">
        <f t="shared" si="18"/>
        <v>3</v>
      </c>
      <c r="I63" s="17"/>
      <c r="J63" s="17" t="s">
        <v>1</v>
      </c>
      <c r="K63" s="17"/>
      <c r="L63" s="118"/>
      <c r="M63" s="104">
        <f t="shared" ca="1" si="81"/>
        <v>12</v>
      </c>
      <c r="N63" s="86">
        <f t="shared" ca="1" si="118"/>
        <v>12</v>
      </c>
      <c r="O63" s="86"/>
      <c r="P63" s="86">
        <f t="shared" ca="1" si="38"/>
        <v>6</v>
      </c>
      <c r="Q63" s="86"/>
      <c r="R63" s="86"/>
      <c r="S63" s="86"/>
      <c r="T63" s="86"/>
      <c r="U63" s="86"/>
      <c r="V63" s="86"/>
      <c r="W63" s="86"/>
      <c r="X63" s="86"/>
      <c r="Y63" s="86"/>
      <c r="Z63" s="86">
        <f ca="1">IF(Z$14&gt;0,$H63*(Z$14),0)</f>
        <v>12</v>
      </c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>
        <f t="shared" ca="1" si="16"/>
        <v>12</v>
      </c>
      <c r="EU63" s="86"/>
      <c r="EV63" s="86"/>
      <c r="EW63" s="86">
        <f t="shared" ca="1" si="16"/>
        <v>3</v>
      </c>
      <c r="EX63" s="86"/>
      <c r="EY63" s="86"/>
      <c r="EZ63" s="86"/>
      <c r="FA63" s="86"/>
      <c r="FB63" s="86"/>
      <c r="FC63" s="86"/>
      <c r="FD63" s="86"/>
      <c r="FE63" s="86"/>
      <c r="FF63" s="86"/>
    </row>
    <row r="64" spans="2:162" ht="39.4" x14ac:dyDescent="0.35">
      <c r="B64" s="119" t="s">
        <v>316</v>
      </c>
      <c r="C64" s="119" t="s">
        <v>627</v>
      </c>
      <c r="D64" s="18" t="s">
        <v>633</v>
      </c>
      <c r="E64" s="17">
        <v>1</v>
      </c>
      <c r="F64" s="80" t="s">
        <v>142</v>
      </c>
      <c r="G64" s="80">
        <f t="shared" si="17"/>
        <v>4</v>
      </c>
      <c r="H64" s="80">
        <f t="shared" si="18"/>
        <v>4</v>
      </c>
      <c r="I64" s="17"/>
      <c r="J64" s="17" t="s">
        <v>1</v>
      </c>
      <c r="K64" s="17"/>
      <c r="L64" s="118"/>
      <c r="M64" s="104">
        <f t="shared" ca="1" si="81"/>
        <v>16</v>
      </c>
      <c r="N64" s="86">
        <f t="shared" ca="1" si="118"/>
        <v>16</v>
      </c>
      <c r="O64" s="86"/>
      <c r="P64" s="86">
        <f t="shared" ca="1" si="38"/>
        <v>8</v>
      </c>
      <c r="Q64" s="86"/>
      <c r="R64" s="86"/>
      <c r="S64" s="86"/>
      <c r="T64" s="86"/>
      <c r="U64" s="86"/>
      <c r="V64" s="86"/>
      <c r="W64" s="86"/>
      <c r="X64" s="86"/>
      <c r="Y64" s="86"/>
      <c r="Z64" s="86">
        <f ca="1">IF(Z$14&gt;0,$H64*(Z$14),0)</f>
        <v>16</v>
      </c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>
        <f t="shared" ref="EI64" ca="1" si="119">IF(EI$14&gt;0,$H64*(EI$14),0)</f>
        <v>4</v>
      </c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</row>
    <row r="65" spans="2:162" ht="39.4" x14ac:dyDescent="0.35">
      <c r="B65" s="119" t="s">
        <v>316</v>
      </c>
      <c r="C65" s="119" t="s">
        <v>627</v>
      </c>
      <c r="D65" s="18" t="s">
        <v>634</v>
      </c>
      <c r="E65" s="17">
        <v>1</v>
      </c>
      <c r="F65" s="80" t="s">
        <v>142</v>
      </c>
      <c r="G65" s="80">
        <f t="shared" ref="G65" si="120">MAX(HLOOKUP(MID(F65,1,1),$P$5:$R$6,2,FALSE),IFERROR(HLOOKUP(MID(F65,2,1),$P$5:$R$6,2,FALSE),0),IFERROR(HLOOKUP(MID(F65,3,1),$P$5:$R$6,2,FALSE),0))</f>
        <v>4</v>
      </c>
      <c r="H65" s="80">
        <f t="shared" ref="H65" si="121">G65*E65</f>
        <v>4</v>
      </c>
      <c r="I65" s="17"/>
      <c r="J65" s="17" t="s">
        <v>1</v>
      </c>
      <c r="K65" s="17"/>
      <c r="L65" s="118"/>
      <c r="M65" s="104">
        <f t="shared" ref="M65" ca="1" si="122">MAX(N65:FF65)</f>
        <v>16</v>
      </c>
      <c r="N65" s="86">
        <f t="shared" ca="1" si="118"/>
        <v>16</v>
      </c>
      <c r="O65" s="86"/>
      <c r="P65" s="86">
        <f t="shared" ca="1" si="38"/>
        <v>8</v>
      </c>
      <c r="Q65" s="86"/>
      <c r="R65" s="86"/>
      <c r="S65" s="86"/>
      <c r="T65" s="86"/>
      <c r="U65" s="86"/>
      <c r="V65" s="86"/>
      <c r="W65" s="86"/>
      <c r="X65" s="86"/>
      <c r="Y65" s="86"/>
      <c r="Z65" s="86">
        <f ca="1">IF(Z$14&gt;0,$H65*(Z$14),0)</f>
        <v>16</v>
      </c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>
        <f t="shared" ca="1" si="16"/>
        <v>12</v>
      </c>
      <c r="FD65" s="86"/>
      <c r="FE65" s="86"/>
      <c r="FF65" s="86"/>
    </row>
    <row r="66" spans="2:162" ht="39.4" x14ac:dyDescent="0.35">
      <c r="B66" s="99" t="s">
        <v>578</v>
      </c>
      <c r="C66" s="99" t="s">
        <v>621</v>
      </c>
      <c r="D66" s="18" t="s">
        <v>579</v>
      </c>
      <c r="E66" s="17">
        <v>1</v>
      </c>
      <c r="F66" s="17"/>
      <c r="G66" s="17"/>
      <c r="H66" s="80">
        <f t="shared" si="18"/>
        <v>0</v>
      </c>
      <c r="I66" s="17"/>
      <c r="J66" s="17" t="s">
        <v>1</v>
      </c>
      <c r="K66" s="17"/>
      <c r="L66" s="108"/>
      <c r="M66" s="104">
        <f t="shared" ca="1" si="81"/>
        <v>0</v>
      </c>
      <c r="N66" s="86">
        <f t="shared" ca="1" si="118"/>
        <v>0</v>
      </c>
      <c r="O66" s="86"/>
      <c r="P66" s="86">
        <f t="shared" ca="1" si="38"/>
        <v>0</v>
      </c>
      <c r="Q66" s="86"/>
      <c r="R66" s="86"/>
      <c r="S66" s="86"/>
      <c r="T66" s="86"/>
      <c r="U66" s="86"/>
      <c r="V66" s="86"/>
      <c r="W66" s="86"/>
      <c r="X66" s="86"/>
      <c r="Y66" s="86"/>
      <c r="Z66" s="86">
        <f ca="1">IF(Z$14&gt;0,$H66*(Z$14),0)</f>
        <v>0</v>
      </c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</row>
    <row r="67" spans="2:162" ht="39.4" x14ac:dyDescent="0.35">
      <c r="B67" s="99" t="s">
        <v>578</v>
      </c>
      <c r="C67" s="119" t="s">
        <v>621</v>
      </c>
      <c r="D67" s="18" t="s">
        <v>615</v>
      </c>
      <c r="E67" s="17">
        <v>2</v>
      </c>
      <c r="F67" s="17"/>
      <c r="G67" s="17"/>
      <c r="H67" s="80">
        <f t="shared" si="18"/>
        <v>0</v>
      </c>
      <c r="I67" s="17"/>
      <c r="J67" s="17" t="s">
        <v>1</v>
      </c>
      <c r="K67" s="17"/>
      <c r="L67" s="108"/>
      <c r="M67" s="104">
        <f t="shared" ca="1" si="81"/>
        <v>0</v>
      </c>
      <c r="N67" s="86">
        <f t="shared" ca="1" si="118"/>
        <v>0</v>
      </c>
      <c r="O67" s="86"/>
      <c r="P67" s="86">
        <f t="shared" ca="1" si="38"/>
        <v>0</v>
      </c>
      <c r="Q67" s="86"/>
      <c r="R67" s="86"/>
      <c r="S67" s="86"/>
      <c r="T67" s="86"/>
      <c r="U67" s="86"/>
      <c r="V67" s="86"/>
      <c r="W67" s="86"/>
      <c r="X67" s="86"/>
      <c r="Y67" s="86"/>
      <c r="Z67" s="86">
        <f t="shared" ref="Z67:AB79" ca="1" si="123">IF(Z$14&gt;0,$H67*(Z$14),0)</f>
        <v>0</v>
      </c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</row>
    <row r="68" spans="2:162" ht="39.4" x14ac:dyDescent="0.35">
      <c r="B68" s="99" t="s">
        <v>578</v>
      </c>
      <c r="C68" s="119" t="s">
        <v>621</v>
      </c>
      <c r="D68" s="18" t="s">
        <v>584</v>
      </c>
      <c r="E68" s="17">
        <v>1</v>
      </c>
      <c r="F68" s="17"/>
      <c r="G68" s="17"/>
      <c r="H68" s="80">
        <f t="shared" si="18"/>
        <v>0</v>
      </c>
      <c r="I68" s="17"/>
      <c r="J68" s="17" t="s">
        <v>1</v>
      </c>
      <c r="K68" s="17"/>
      <c r="L68" s="108"/>
      <c r="M68" s="104">
        <f t="shared" ca="1" si="81"/>
        <v>0</v>
      </c>
      <c r="N68" s="86">
        <f t="shared" ref="N68:P78" ca="1" si="124">IF(N$14&gt;0,$H68*(N$14),0)</f>
        <v>0</v>
      </c>
      <c r="O68" s="86"/>
      <c r="P68" s="86">
        <f t="shared" ca="1" si="38"/>
        <v>0</v>
      </c>
      <c r="Q68" s="86"/>
      <c r="R68" s="86"/>
      <c r="S68" s="86"/>
      <c r="T68" s="86"/>
      <c r="U68" s="86"/>
      <c r="V68" s="86"/>
      <c r="W68" s="86"/>
      <c r="X68" s="86"/>
      <c r="Y68" s="86"/>
      <c r="Z68" s="86">
        <f t="shared" ca="1" si="123"/>
        <v>0</v>
      </c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>
        <f ca="1">IF(EJ$14&gt;0,$H68*(EJ$14),0)</f>
        <v>0</v>
      </c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</row>
    <row r="69" spans="2:162" ht="52.5" x14ac:dyDescent="0.35">
      <c r="B69" s="119" t="s">
        <v>578</v>
      </c>
      <c r="C69" s="119" t="s">
        <v>622</v>
      </c>
      <c r="D69" s="18" t="s">
        <v>580</v>
      </c>
      <c r="E69" s="17">
        <v>2</v>
      </c>
      <c r="F69" s="17"/>
      <c r="G69" s="17"/>
      <c r="H69" s="80">
        <f>G69*E69</f>
        <v>0</v>
      </c>
      <c r="I69" s="17"/>
      <c r="J69" s="17" t="s">
        <v>1</v>
      </c>
      <c r="K69" s="17"/>
      <c r="L69" s="118" t="s">
        <v>581</v>
      </c>
      <c r="M69" s="104">
        <f ca="1">MAX(N69:FF69)</f>
        <v>0</v>
      </c>
      <c r="N69" s="86">
        <f t="shared" ca="1" si="124"/>
        <v>0</v>
      </c>
      <c r="O69" s="86"/>
      <c r="P69" s="86">
        <f t="shared" ca="1" si="38"/>
        <v>0</v>
      </c>
      <c r="Q69" s="86"/>
      <c r="R69" s="86"/>
      <c r="S69" s="86"/>
      <c r="T69" s="86"/>
      <c r="U69" s="86"/>
      <c r="V69" s="86"/>
      <c r="W69" s="86"/>
      <c r="X69" s="86"/>
      <c r="Y69" s="86"/>
      <c r="Z69" s="86">
        <f t="shared" ca="1" si="123"/>
        <v>0</v>
      </c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>
        <f ca="1">IF(BU$14&gt;0,$H69*(BU$14),0)</f>
        <v>0</v>
      </c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</row>
    <row r="70" spans="2:162" ht="65.650000000000006" x14ac:dyDescent="0.35">
      <c r="B70" s="119" t="s">
        <v>578</v>
      </c>
      <c r="C70" s="119" t="s">
        <v>622</v>
      </c>
      <c r="D70" s="18" t="s">
        <v>623</v>
      </c>
      <c r="E70" s="17">
        <v>2</v>
      </c>
      <c r="F70" s="17"/>
      <c r="G70" s="17"/>
      <c r="H70" s="80">
        <f>G70*E70</f>
        <v>0</v>
      </c>
      <c r="I70" s="17"/>
      <c r="J70" s="17" t="s">
        <v>1</v>
      </c>
      <c r="K70" s="17"/>
      <c r="L70" s="118"/>
      <c r="M70" s="104">
        <f ca="1">MAX(N70:FF70)</f>
        <v>0</v>
      </c>
      <c r="N70" s="86">
        <f t="shared" ca="1" si="124"/>
        <v>0</v>
      </c>
      <c r="O70" s="86"/>
      <c r="P70" s="86">
        <f t="shared" ca="1" si="38"/>
        <v>0</v>
      </c>
      <c r="Q70" s="86"/>
      <c r="R70" s="86"/>
      <c r="S70" s="86"/>
      <c r="T70" s="86">
        <f t="shared" ref="T70" ca="1" si="125">IF(T$14&gt;0,$H70*(T$14),0)</f>
        <v>0</v>
      </c>
      <c r="U70" s="86"/>
      <c r="V70" s="86"/>
      <c r="W70" s="86"/>
      <c r="X70" s="86"/>
      <c r="Y70" s="86"/>
      <c r="Z70" s="86">
        <f t="shared" ca="1" si="123"/>
        <v>0</v>
      </c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</row>
    <row r="71" spans="2:162" ht="26.25" x14ac:dyDescent="0.35">
      <c r="B71" s="99" t="s">
        <v>578</v>
      </c>
      <c r="C71" s="99" t="s">
        <v>622</v>
      </c>
      <c r="D71" s="18" t="s">
        <v>626</v>
      </c>
      <c r="E71" s="17">
        <v>2</v>
      </c>
      <c r="F71" s="17"/>
      <c r="G71" s="17"/>
      <c r="H71" s="80">
        <f>G71*E71</f>
        <v>0</v>
      </c>
      <c r="I71" s="17"/>
      <c r="J71" s="17" t="s">
        <v>1</v>
      </c>
      <c r="K71" s="17"/>
      <c r="L71" s="108"/>
      <c r="M71" s="104">
        <f ca="1">MAX(N71:FF71)</f>
        <v>0</v>
      </c>
      <c r="N71" s="86">
        <f t="shared" ca="1" si="124"/>
        <v>0</v>
      </c>
      <c r="O71" s="86"/>
      <c r="P71" s="86">
        <f t="shared" ca="1" si="38"/>
        <v>0</v>
      </c>
      <c r="Q71" s="86"/>
      <c r="R71" s="86"/>
      <c r="S71" s="86"/>
      <c r="T71" s="86"/>
      <c r="U71" s="86"/>
      <c r="V71" s="86"/>
      <c r="W71" s="86"/>
      <c r="X71" s="86"/>
      <c r="Y71" s="86"/>
      <c r="Z71" s="86">
        <f t="shared" ca="1" si="123"/>
        <v>0</v>
      </c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>
        <f ca="1">IF(EC$14&gt;0,$H71*(EC$14),0)</f>
        <v>0</v>
      </c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</row>
    <row r="72" spans="2:162" ht="26.25" x14ac:dyDescent="0.35">
      <c r="B72" s="99" t="s">
        <v>578</v>
      </c>
      <c r="C72" s="99" t="s">
        <v>585</v>
      </c>
      <c r="D72" s="18" t="s">
        <v>586</v>
      </c>
      <c r="E72" s="17">
        <v>1</v>
      </c>
      <c r="F72" s="17"/>
      <c r="G72" s="17"/>
      <c r="H72" s="80">
        <f t="shared" si="18"/>
        <v>0</v>
      </c>
      <c r="I72" s="17"/>
      <c r="J72" s="17" t="s">
        <v>1</v>
      </c>
      <c r="K72" s="17"/>
      <c r="L72" s="108" t="s">
        <v>587</v>
      </c>
      <c r="M72" s="104">
        <f t="shared" ca="1" si="81"/>
        <v>0</v>
      </c>
      <c r="N72" s="86">
        <f t="shared" ca="1" si="124"/>
        <v>0</v>
      </c>
      <c r="O72" s="86"/>
      <c r="P72" s="86">
        <f t="shared" ca="1" si="38"/>
        <v>0</v>
      </c>
      <c r="Q72" s="86"/>
      <c r="R72" s="86"/>
      <c r="S72" s="86"/>
      <c r="T72" s="86"/>
      <c r="U72" s="86"/>
      <c r="V72" s="86"/>
      <c r="W72" s="86"/>
      <c r="X72" s="86"/>
      <c r="Y72" s="86"/>
      <c r="Z72" s="86">
        <f t="shared" ca="1" si="123"/>
        <v>0</v>
      </c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>
        <f ca="1">IF(EH$14&gt;0,$H72*(EH$14),0)</f>
        <v>0</v>
      </c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</row>
    <row r="73" spans="2:162" ht="39.4" x14ac:dyDescent="0.35">
      <c r="B73" s="99" t="s">
        <v>578</v>
      </c>
      <c r="C73" s="99" t="s">
        <v>585</v>
      </c>
      <c r="D73" s="18" t="s">
        <v>588</v>
      </c>
      <c r="E73" s="17">
        <v>1</v>
      </c>
      <c r="F73" s="17"/>
      <c r="G73" s="17"/>
      <c r="H73" s="80">
        <f t="shared" ref="H73:H76" si="126">G73*E73</f>
        <v>0</v>
      </c>
      <c r="I73" s="17"/>
      <c r="J73" s="17" t="s">
        <v>1</v>
      </c>
      <c r="K73" s="17"/>
      <c r="L73" s="108"/>
      <c r="M73" s="104">
        <f t="shared" ca="1" si="81"/>
        <v>0</v>
      </c>
      <c r="N73" s="86">
        <f t="shared" ca="1" si="124"/>
        <v>0</v>
      </c>
      <c r="O73" s="86"/>
      <c r="P73" s="86">
        <f ca="1">IF(P$14&gt;0,$H73*(P$14),0)</f>
        <v>0</v>
      </c>
      <c r="Q73" s="86"/>
      <c r="R73" s="86"/>
      <c r="S73" s="86"/>
      <c r="T73" s="86"/>
      <c r="U73" s="86"/>
      <c r="V73" s="86"/>
      <c r="W73" s="86"/>
      <c r="X73" s="86"/>
      <c r="Y73" s="86"/>
      <c r="Z73" s="86">
        <f t="shared" ca="1" si="123"/>
        <v>0</v>
      </c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>
        <f ca="1">IF(EH$14&gt;0,$H73*(EH$14),0)</f>
        <v>0</v>
      </c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</row>
    <row r="74" spans="2:162" ht="26.25" x14ac:dyDescent="0.35">
      <c r="B74" s="119" t="s">
        <v>578</v>
      </c>
      <c r="C74" s="119" t="s">
        <v>589</v>
      </c>
      <c r="D74" s="18" t="s">
        <v>590</v>
      </c>
      <c r="E74" s="17">
        <v>2</v>
      </c>
      <c r="F74" s="17"/>
      <c r="G74" s="17"/>
      <c r="H74" s="80">
        <f t="shared" si="126"/>
        <v>0</v>
      </c>
      <c r="I74" s="17"/>
      <c r="J74" s="17" t="s">
        <v>1</v>
      </c>
      <c r="K74" s="17"/>
      <c r="L74" s="118"/>
      <c r="M74" s="104">
        <f t="shared" ref="M74:M76" ca="1" si="127">MAX(N74:FF74)</f>
        <v>0</v>
      </c>
      <c r="N74" s="86">
        <f t="shared" ca="1" si="124"/>
        <v>0</v>
      </c>
      <c r="O74" s="86"/>
      <c r="P74" s="86">
        <f ca="1">IF(P$14&gt;0,$H74*(P$14),0)</f>
        <v>0</v>
      </c>
      <c r="Q74" s="86"/>
      <c r="R74" s="86"/>
      <c r="S74" s="86"/>
      <c r="T74" s="86"/>
      <c r="U74" s="86"/>
      <c r="V74" s="86"/>
      <c r="W74" s="86"/>
      <c r="X74" s="86"/>
      <c r="Y74" s="86"/>
      <c r="Z74" s="86">
        <f t="shared" ca="1" si="123"/>
        <v>0</v>
      </c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>
        <f ca="1">IF(EI$14&gt;0,$H74*(EI$14),0)</f>
        <v>0</v>
      </c>
      <c r="EJ74" s="86">
        <f ca="1">IF(EJ$14&gt;0,$H74*(EJ$14),0)</f>
        <v>0</v>
      </c>
      <c r="EK74" s="86">
        <f ca="1">IF(EK$14&gt;0,$H74*(EK$14),0)</f>
        <v>0</v>
      </c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</row>
    <row r="75" spans="2:162" ht="39.4" x14ac:dyDescent="0.35">
      <c r="B75" s="119" t="s">
        <v>578</v>
      </c>
      <c r="C75" s="119" t="s">
        <v>616</v>
      </c>
      <c r="D75" s="18" t="s">
        <v>617</v>
      </c>
      <c r="E75" s="17">
        <v>2</v>
      </c>
      <c r="F75" s="17"/>
      <c r="G75" s="17"/>
      <c r="H75" s="80">
        <f t="shared" si="126"/>
        <v>0</v>
      </c>
      <c r="I75" s="17"/>
      <c r="J75" s="17" t="s">
        <v>1</v>
      </c>
      <c r="K75" s="17"/>
      <c r="L75" s="118"/>
      <c r="M75" s="104">
        <f t="shared" ca="1" si="127"/>
        <v>0</v>
      </c>
      <c r="N75" s="86">
        <f t="shared" ca="1" si="124"/>
        <v>0</v>
      </c>
      <c r="O75" s="86">
        <f t="shared" ca="1" si="124"/>
        <v>0</v>
      </c>
      <c r="P75" s="86">
        <f t="shared" ca="1" si="124"/>
        <v>0</v>
      </c>
      <c r="Q75" s="86"/>
      <c r="R75" s="86"/>
      <c r="S75" s="86"/>
      <c r="T75" s="86">
        <f t="shared" ref="T75:U75" ca="1" si="128">IF(T$14&gt;0,$H75*(T$14),0)</f>
        <v>0</v>
      </c>
      <c r="U75" s="86">
        <f t="shared" ca="1" si="128"/>
        <v>0</v>
      </c>
      <c r="V75" s="86"/>
      <c r="W75" s="86"/>
      <c r="X75" s="86">
        <f ca="1">IF(X$14&gt;0,$H75*(X$14),0)</f>
        <v>0</v>
      </c>
      <c r="Y75" s="86"/>
      <c r="Z75" s="86">
        <f t="shared" ca="1" si="123"/>
        <v>0</v>
      </c>
      <c r="AA75" s="86">
        <f t="shared" ca="1" si="123"/>
        <v>0</v>
      </c>
      <c r="AB75" s="86">
        <f t="shared" ca="1" si="123"/>
        <v>0</v>
      </c>
      <c r="AC75" s="86"/>
      <c r="AD75" s="86">
        <f t="shared" ref="AD75:AF75" ca="1" si="129">IF(AD$14&gt;0,$H75*(AD$14),0)</f>
        <v>0</v>
      </c>
      <c r="AE75" s="86">
        <f t="shared" ca="1" si="129"/>
        <v>0</v>
      </c>
      <c r="AF75" s="86">
        <f t="shared" ca="1" si="129"/>
        <v>0</v>
      </c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>
        <f t="shared" ref="BL75:BQ75" ca="1" si="130">IF(BL$14&gt;0,$H75*(BL$14),0)</f>
        <v>0</v>
      </c>
      <c r="BM75" s="86">
        <f t="shared" ca="1" si="130"/>
        <v>0</v>
      </c>
      <c r="BN75" s="86">
        <f t="shared" ca="1" si="130"/>
        <v>0</v>
      </c>
      <c r="BO75" s="86">
        <f t="shared" ca="1" si="130"/>
        <v>0</v>
      </c>
      <c r="BP75" s="86">
        <f t="shared" ca="1" si="130"/>
        <v>0</v>
      </c>
      <c r="BQ75" s="86">
        <f t="shared" ca="1" si="130"/>
        <v>0</v>
      </c>
      <c r="BR75" s="86"/>
      <c r="BS75" s="86"/>
      <c r="BT75" s="86"/>
      <c r="BU75" s="86">
        <f ca="1">IF(BU$14&gt;0,$H75*(BU$14),0)</f>
        <v>0</v>
      </c>
      <c r="BV75" s="86">
        <f ca="1">IF(BV$14&gt;0,$H75*(BV$14),0)</f>
        <v>0</v>
      </c>
      <c r="BW75" s="86"/>
      <c r="BX75" s="86"/>
      <c r="BY75" s="86"/>
      <c r="BZ75" s="86"/>
      <c r="CA75" s="86"/>
      <c r="CB75" s="86"/>
      <c r="CC75" s="86">
        <f t="shared" ref="CC75:CD75" ca="1" si="131">IF(CC$14&gt;0,$H75*(CC$14),0)</f>
        <v>0</v>
      </c>
      <c r="CD75" s="86">
        <f t="shared" ca="1" si="131"/>
        <v>0</v>
      </c>
      <c r="CE75" s="86"/>
      <c r="CF75" s="86"/>
      <c r="CG75" s="86">
        <f t="shared" ref="CG75" ca="1" si="132">IF(CG$14&gt;0,$H75*(CG$14),0)</f>
        <v>0</v>
      </c>
      <c r="CH75" s="86">
        <f ca="1">IF(CH$14&gt;0,$H75*(CH$14),0)</f>
        <v>0</v>
      </c>
      <c r="CI75" s="86">
        <f ca="1">IF(CI$14&gt;0,$H75*(CI$14),0)</f>
        <v>0</v>
      </c>
      <c r="CJ75" s="86">
        <f ca="1">IF(CJ$14&gt;0,$H75*(CJ$14),0)</f>
        <v>0</v>
      </c>
      <c r="CK75" s="86"/>
      <c r="CL75" s="86">
        <f ca="1">IF(CL$14&gt;0,$H75*(CL$14),0)</f>
        <v>0</v>
      </c>
      <c r="CM75" s="86"/>
      <c r="CN75" s="86"/>
      <c r="CO75" s="86"/>
      <c r="CP75" s="86">
        <f ca="1">IF(CP$14&gt;0,$H75*(CP$14),0)</f>
        <v>0</v>
      </c>
      <c r="CQ75" s="86">
        <f ca="1">IF(CQ$14&gt;0,$H75*(CQ$14),0)</f>
        <v>0</v>
      </c>
      <c r="CR75" s="86"/>
      <c r="CS75" s="86"/>
      <c r="CT75" s="86"/>
      <c r="CU75" s="86"/>
      <c r="CV75" s="86"/>
      <c r="CW75" s="86"/>
      <c r="CX75" s="86"/>
      <c r="CY75" s="86"/>
      <c r="CZ75" s="86"/>
      <c r="DA75" s="86">
        <f ca="1">IF(DA$14&gt;0,$H75*(DA$14),0)</f>
        <v>0</v>
      </c>
      <c r="DB75" s="86"/>
      <c r="DC75" s="86"/>
      <c r="DD75" s="86">
        <f ca="1">IF(DD$14&gt;0,$H75*(DD$14),0)</f>
        <v>0</v>
      </c>
      <c r="DE75" s="86"/>
      <c r="DF75" s="86"/>
      <c r="DG75" s="86"/>
      <c r="DH75" s="86">
        <f ca="1">IF(DH$14&gt;0,$H75*(DH$14),0)</f>
        <v>0</v>
      </c>
      <c r="DI75" s="86"/>
      <c r="DJ75" s="86"/>
      <c r="DK75" s="86">
        <f ca="1">IF(DK$14&gt;0,$H75*(DK$14),0)</f>
        <v>0</v>
      </c>
      <c r="DL75" s="86">
        <f ca="1">IF(DL$14&gt;0,$H75*(DL$14),0)</f>
        <v>0</v>
      </c>
      <c r="DM75" s="86">
        <f ca="1">IF(DM$14&gt;0,$H75*(DM$14),0)</f>
        <v>0</v>
      </c>
      <c r="DN75" s="86">
        <f ca="1">IF(DN$14&gt;0,$H75*(DN$14),0)</f>
        <v>0</v>
      </c>
      <c r="DO75" s="86">
        <f ca="1">IF(DO$14&gt;0,$H75*(DO$14),0)</f>
        <v>0</v>
      </c>
      <c r="DP75" s="86">
        <f t="shared" ref="DP75:DW75" ca="1" si="133">IF(DP$14&gt;0,$H75*(DP$14),0)</f>
        <v>0</v>
      </c>
      <c r="DQ75" s="86">
        <f t="shared" ca="1" si="133"/>
        <v>0</v>
      </c>
      <c r="DR75" s="86">
        <f t="shared" ca="1" si="133"/>
        <v>0</v>
      </c>
      <c r="DS75" s="86">
        <f t="shared" ca="1" si="133"/>
        <v>0</v>
      </c>
      <c r="DT75" s="86">
        <f t="shared" ca="1" si="133"/>
        <v>0</v>
      </c>
      <c r="DU75" s="86">
        <f t="shared" ca="1" si="133"/>
        <v>0</v>
      </c>
      <c r="DV75" s="86">
        <f t="shared" ca="1" si="133"/>
        <v>0</v>
      </c>
      <c r="DW75" s="86">
        <f t="shared" ca="1" si="133"/>
        <v>0</v>
      </c>
      <c r="DX75" s="86">
        <f ca="1">IF(DX$14&gt;0,$H75*(DX$14),0)</f>
        <v>0</v>
      </c>
      <c r="DY75" s="86">
        <f ca="1">IF(DY$14&gt;0,$H75*(DY$14),0)</f>
        <v>0</v>
      </c>
      <c r="DZ75" s="86">
        <f ca="1">IF(DZ$14&gt;0,$H75*(DZ$14),0)</f>
        <v>0</v>
      </c>
      <c r="EA75" s="86">
        <f ca="1">IF(EA$14&gt;0,$H75*(EA$14),0)</f>
        <v>0</v>
      </c>
      <c r="EB75" s="86">
        <f ca="1">IF(EB$14&gt;0,$H75*(EB$14),0)</f>
        <v>0</v>
      </c>
      <c r="EC75" s="86"/>
      <c r="ED75" s="86"/>
      <c r="EE75" s="86"/>
      <c r="EF75" s="86"/>
      <c r="EG75" s="86"/>
      <c r="EH75" s="86"/>
      <c r="EI75" s="86">
        <f t="shared" ref="EI75" ca="1" si="134">IF(EI$14&gt;0,$H75*(EI$14),0)</f>
        <v>0</v>
      </c>
      <c r="EJ75" s="86"/>
      <c r="EK75" s="86"/>
      <c r="EL75" s="86"/>
      <c r="EM75" s="86"/>
      <c r="EN75" s="86">
        <f ca="1">IF(EN$14&gt;0,$H75*(EN$14),0)</f>
        <v>0</v>
      </c>
      <c r="EO75" s="86">
        <f t="shared" ref="EO75" ca="1" si="135">IF(EO$14&gt;0,$H75*(EO$14),0)</f>
        <v>0</v>
      </c>
      <c r="EP75" s="86">
        <f ca="1">IF(EP$14&gt;0,$H75*(EP$14),0)</f>
        <v>0</v>
      </c>
      <c r="EQ75" s="86"/>
      <c r="ER75" s="86"/>
      <c r="ES75" s="86"/>
      <c r="ET75" s="86"/>
      <c r="EU75" s="86"/>
      <c r="EV75" s="86">
        <f t="shared" ref="EV75:EW75" ca="1" si="136">IF(EV$14&gt;0,$H75*(EV$14),0)</f>
        <v>0</v>
      </c>
      <c r="EW75" s="86">
        <f t="shared" ca="1" si="136"/>
        <v>0</v>
      </c>
      <c r="EX75" s="86"/>
      <c r="EY75" s="86"/>
      <c r="EZ75" s="86"/>
      <c r="FA75" s="86"/>
      <c r="FB75" s="86"/>
      <c r="FC75" s="86"/>
      <c r="FD75" s="86"/>
      <c r="FE75" s="86"/>
      <c r="FF75" s="86"/>
    </row>
    <row r="76" spans="2:162" ht="26.25" x14ac:dyDescent="0.35">
      <c r="B76" s="119" t="s">
        <v>578</v>
      </c>
      <c r="C76" s="119" t="s">
        <v>616</v>
      </c>
      <c r="D76" s="18" t="s">
        <v>619</v>
      </c>
      <c r="E76" s="17">
        <v>2</v>
      </c>
      <c r="F76" s="17"/>
      <c r="G76" s="17"/>
      <c r="H76" s="80">
        <f t="shared" si="126"/>
        <v>0</v>
      </c>
      <c r="I76" s="17"/>
      <c r="J76" s="17" t="s">
        <v>1</v>
      </c>
      <c r="K76" s="17"/>
      <c r="L76" s="118"/>
      <c r="M76" s="104">
        <f t="shared" ca="1" si="127"/>
        <v>0</v>
      </c>
      <c r="N76" s="86">
        <f t="shared" ca="1" si="124"/>
        <v>0</v>
      </c>
      <c r="O76" s="86"/>
      <c r="P76" s="86">
        <f ca="1">IF(P$14&gt;0,$H76*(P$14),0)</f>
        <v>0</v>
      </c>
      <c r="Q76" s="86"/>
      <c r="R76" s="86"/>
      <c r="S76" s="86"/>
      <c r="T76" s="86"/>
      <c r="U76" s="86"/>
      <c r="V76" s="86"/>
      <c r="W76" s="86"/>
      <c r="X76" s="86"/>
      <c r="Y76" s="86"/>
      <c r="Z76" s="86">
        <f t="shared" ca="1" si="123"/>
        <v>0</v>
      </c>
      <c r="AA76" s="86">
        <f t="shared" ca="1" si="123"/>
        <v>0</v>
      </c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</row>
    <row r="77" spans="2:162" ht="26.25" x14ac:dyDescent="0.35">
      <c r="B77" s="99" t="s">
        <v>578</v>
      </c>
      <c r="C77" s="99" t="s">
        <v>616</v>
      </c>
      <c r="D77" s="18" t="s">
        <v>620</v>
      </c>
      <c r="E77" s="17">
        <v>2</v>
      </c>
      <c r="F77" s="17"/>
      <c r="G77" s="17"/>
      <c r="H77" s="80">
        <f t="shared" si="18"/>
        <v>0</v>
      </c>
      <c r="I77" s="17"/>
      <c r="J77" s="17" t="s">
        <v>1</v>
      </c>
      <c r="K77" s="17"/>
      <c r="L77" s="108"/>
      <c r="M77" s="104">
        <f t="shared" ca="1" si="81"/>
        <v>0</v>
      </c>
      <c r="N77" s="86">
        <f t="shared" ca="1" si="124"/>
        <v>0</v>
      </c>
      <c r="O77" s="86"/>
      <c r="P77" s="86">
        <f ca="1">IF(P$14&gt;0,$H77*(P$14),0)</f>
        <v>0</v>
      </c>
      <c r="Q77" s="86"/>
      <c r="R77" s="86"/>
      <c r="S77" s="86"/>
      <c r="T77" s="86"/>
      <c r="U77" s="86"/>
      <c r="V77" s="86"/>
      <c r="W77" s="86"/>
      <c r="X77" s="86"/>
      <c r="Y77" s="86"/>
      <c r="Z77" s="86">
        <f t="shared" ca="1" si="123"/>
        <v>0</v>
      </c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>
        <f t="shared" ref="BU77" ca="1" si="137">IF(BU$14&gt;0,$H77*(BU$14),0)</f>
        <v>0</v>
      </c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</row>
    <row r="78" spans="2:162" ht="39.4" x14ac:dyDescent="0.35">
      <c r="B78" s="99" t="s">
        <v>578</v>
      </c>
      <c r="C78" s="119" t="s">
        <v>616</v>
      </c>
      <c r="D78" s="18" t="s">
        <v>625</v>
      </c>
      <c r="E78" s="17">
        <v>2</v>
      </c>
      <c r="F78" s="17"/>
      <c r="G78" s="17"/>
      <c r="H78" s="80">
        <f>G78*E78</f>
        <v>0</v>
      </c>
      <c r="I78" s="17"/>
      <c r="J78" s="17" t="s">
        <v>1</v>
      </c>
      <c r="K78" s="17"/>
      <c r="L78" s="108"/>
      <c r="M78" s="104">
        <f ca="1">MAX(N78:FF78)</f>
        <v>0</v>
      </c>
      <c r="N78" s="86">
        <f t="shared" ca="1" si="124"/>
        <v>0</v>
      </c>
      <c r="O78" s="86"/>
      <c r="P78" s="86">
        <f ca="1">IF(P$14&gt;0,$H78*(P$14),0)</f>
        <v>0</v>
      </c>
      <c r="Q78" s="86"/>
      <c r="R78" s="86"/>
      <c r="S78" s="86"/>
      <c r="T78" s="86"/>
      <c r="U78" s="86"/>
      <c r="V78" s="86"/>
      <c r="W78" s="86"/>
      <c r="X78" s="86"/>
      <c r="Y78" s="86"/>
      <c r="Z78" s="86">
        <f t="shared" ca="1" si="123"/>
        <v>0</v>
      </c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>
        <f ca="1">IF(BW$14&gt;0,$H78*(BW$14),0)</f>
        <v>0</v>
      </c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>
        <f t="shared" ref="EH78" ca="1" si="138">IF(EH$14&gt;0,$H78*(EH$14),0)</f>
        <v>0</v>
      </c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</row>
    <row r="79" spans="2:162" ht="78.75" x14ac:dyDescent="0.35">
      <c r="B79" s="96">
        <v>231</v>
      </c>
      <c r="C79" s="96" t="s">
        <v>566</v>
      </c>
      <c r="D79" s="18" t="s">
        <v>567</v>
      </c>
      <c r="E79" s="17">
        <v>2</v>
      </c>
      <c r="F79" s="17"/>
      <c r="G79" s="17"/>
      <c r="H79" s="80">
        <f t="shared" si="18"/>
        <v>0</v>
      </c>
      <c r="I79" s="17"/>
      <c r="J79" s="17" t="s">
        <v>1</v>
      </c>
      <c r="K79" s="17"/>
      <c r="L79" s="52" t="s">
        <v>624</v>
      </c>
      <c r="M79" s="104">
        <f t="shared" ca="1" si="81"/>
        <v>0</v>
      </c>
      <c r="N79" s="86">
        <f ca="1">IF(N$14&gt;0,$H79*(N$14),0)</f>
        <v>0</v>
      </c>
      <c r="O79" s="86"/>
      <c r="P79" s="86">
        <f ca="1">IF(P$14&gt;0,$H79*(P$14),0)</f>
        <v>0</v>
      </c>
      <c r="Q79" s="86"/>
      <c r="R79" s="86"/>
      <c r="S79" s="86"/>
      <c r="T79" s="86"/>
      <c r="U79" s="86"/>
      <c r="V79" s="86"/>
      <c r="W79" s="86"/>
      <c r="X79" s="86"/>
      <c r="Y79" s="86"/>
      <c r="Z79" s="86">
        <f t="shared" ca="1" si="123"/>
        <v>0</v>
      </c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>
        <f ca="1">IF(CB$14&gt;0,$H79*(CB$14),0)</f>
        <v>0</v>
      </c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</row>
    <row r="80" spans="2:162" ht="14.25" x14ac:dyDescent="0.35">
      <c r="L80" s="105" t="s">
        <v>571</v>
      </c>
      <c r="M80" s="80"/>
      <c r="N80" s="104">
        <f t="shared" ref="N80:AS80" ca="1" si="139">MAX(N16:N79)</f>
        <v>48</v>
      </c>
      <c r="O80" s="104">
        <f t="shared" ca="1" si="139"/>
        <v>36</v>
      </c>
      <c r="P80" s="104">
        <f t="shared" ca="1" si="139"/>
        <v>24</v>
      </c>
      <c r="Q80" s="104">
        <f t="shared" ca="1" si="139"/>
        <v>12</v>
      </c>
      <c r="R80" s="104">
        <f t="shared" ca="1" si="139"/>
        <v>48</v>
      </c>
      <c r="S80" s="104">
        <f t="shared" ca="1" si="139"/>
        <v>36</v>
      </c>
      <c r="T80" s="104">
        <f t="shared" ca="1" si="139"/>
        <v>24</v>
      </c>
      <c r="U80" s="104">
        <f t="shared" ca="1" si="139"/>
        <v>12</v>
      </c>
      <c r="V80" s="104">
        <f t="shared" ca="1" si="139"/>
        <v>48</v>
      </c>
      <c r="W80" s="104">
        <f t="shared" ca="1" si="139"/>
        <v>36</v>
      </c>
      <c r="X80" s="104">
        <f t="shared" ca="1" si="139"/>
        <v>24</v>
      </c>
      <c r="Y80" s="104">
        <f t="shared" ca="1" si="139"/>
        <v>12</v>
      </c>
      <c r="Z80" s="104">
        <f t="shared" ca="1" si="139"/>
        <v>48</v>
      </c>
      <c r="AA80" s="104">
        <f t="shared" ca="1" si="139"/>
        <v>36</v>
      </c>
      <c r="AB80" s="104">
        <f t="shared" ca="1" si="139"/>
        <v>24</v>
      </c>
      <c r="AC80" s="104">
        <f t="shared" ca="1" si="139"/>
        <v>12</v>
      </c>
      <c r="AD80" s="104">
        <f t="shared" ca="1" si="139"/>
        <v>48</v>
      </c>
      <c r="AE80" s="104">
        <f t="shared" ca="1" si="139"/>
        <v>36</v>
      </c>
      <c r="AF80" s="104">
        <f t="shared" ca="1" si="139"/>
        <v>24</v>
      </c>
      <c r="AG80" s="104">
        <f t="shared" ca="1" si="139"/>
        <v>8</v>
      </c>
      <c r="AH80" s="104">
        <f t="shared" ca="1" si="139"/>
        <v>32</v>
      </c>
      <c r="AI80" s="104">
        <f t="shared" ca="1" si="139"/>
        <v>24</v>
      </c>
      <c r="AJ80" s="104">
        <f t="shared" ca="1" si="139"/>
        <v>16</v>
      </c>
      <c r="AK80" s="104">
        <f t="shared" ca="1" si="139"/>
        <v>8</v>
      </c>
      <c r="AL80" s="104">
        <f t="shared" ca="1" si="139"/>
        <v>32</v>
      </c>
      <c r="AM80" s="104">
        <f t="shared" ca="1" si="139"/>
        <v>24</v>
      </c>
      <c r="AN80" s="104">
        <f t="shared" ca="1" si="139"/>
        <v>24</v>
      </c>
      <c r="AO80" s="104">
        <f t="shared" ca="1" si="139"/>
        <v>12</v>
      </c>
      <c r="AP80" s="104">
        <f t="shared" ca="1" si="139"/>
        <v>48</v>
      </c>
      <c r="AQ80" s="104">
        <f t="shared" ca="1" si="139"/>
        <v>36</v>
      </c>
      <c r="AR80" s="104">
        <f t="shared" ca="1" si="139"/>
        <v>24</v>
      </c>
      <c r="AS80" s="104">
        <f t="shared" ca="1" si="139"/>
        <v>12</v>
      </c>
      <c r="AT80" s="104">
        <f t="shared" ref="AT80:BY80" ca="1" si="140">MAX(AT16:AT79)</f>
        <v>24</v>
      </c>
      <c r="AU80" s="104">
        <f t="shared" ca="1" si="140"/>
        <v>12</v>
      </c>
      <c r="AV80" s="104">
        <f t="shared" ca="1" si="140"/>
        <v>48</v>
      </c>
      <c r="AW80" s="104">
        <f t="shared" ca="1" si="140"/>
        <v>36</v>
      </c>
      <c r="AX80" s="104">
        <f t="shared" ca="1" si="140"/>
        <v>16</v>
      </c>
      <c r="AY80" s="104">
        <f t="shared" ca="1" si="140"/>
        <v>8</v>
      </c>
      <c r="AZ80" s="104">
        <f t="shared" ca="1" si="140"/>
        <v>48</v>
      </c>
      <c r="BA80" s="104">
        <f t="shared" ca="1" si="140"/>
        <v>36</v>
      </c>
      <c r="BB80" s="104">
        <f t="shared" ca="1" si="140"/>
        <v>24</v>
      </c>
      <c r="BC80" s="104">
        <f t="shared" ca="1" si="140"/>
        <v>12</v>
      </c>
      <c r="BD80" s="104">
        <f t="shared" ca="1" si="140"/>
        <v>32</v>
      </c>
      <c r="BE80" s="104">
        <f t="shared" ca="1" si="140"/>
        <v>24</v>
      </c>
      <c r="BF80" s="104">
        <f t="shared" ca="1" si="140"/>
        <v>16</v>
      </c>
      <c r="BG80" s="104">
        <f t="shared" ca="1" si="140"/>
        <v>8</v>
      </c>
      <c r="BH80" s="104">
        <f t="shared" ca="1" si="140"/>
        <v>32</v>
      </c>
      <c r="BI80" s="104">
        <f t="shared" ca="1" si="140"/>
        <v>24</v>
      </c>
      <c r="BJ80" s="104">
        <f t="shared" ca="1" si="140"/>
        <v>16</v>
      </c>
      <c r="BK80" s="104">
        <f t="shared" ca="1" si="140"/>
        <v>8</v>
      </c>
      <c r="BL80" s="104">
        <f t="shared" ca="1" si="140"/>
        <v>48</v>
      </c>
      <c r="BM80" s="104">
        <f t="shared" ca="1" si="140"/>
        <v>36</v>
      </c>
      <c r="BN80" s="104">
        <f t="shared" ca="1" si="140"/>
        <v>24</v>
      </c>
      <c r="BO80" s="104">
        <f t="shared" ca="1" si="140"/>
        <v>8</v>
      </c>
      <c r="BP80" s="104">
        <f t="shared" ca="1" si="140"/>
        <v>32</v>
      </c>
      <c r="BQ80" s="104">
        <f t="shared" ca="1" si="140"/>
        <v>36</v>
      </c>
      <c r="BR80" s="104">
        <f t="shared" ca="1" si="140"/>
        <v>16</v>
      </c>
      <c r="BS80" s="104">
        <f t="shared" ca="1" si="140"/>
        <v>12</v>
      </c>
      <c r="BT80" s="104">
        <f t="shared" ca="1" si="140"/>
        <v>16</v>
      </c>
      <c r="BU80" s="104">
        <f t="shared" ca="1" si="140"/>
        <v>36</v>
      </c>
      <c r="BV80" s="104">
        <f t="shared" ca="1" si="140"/>
        <v>24</v>
      </c>
      <c r="BW80" s="104">
        <f t="shared" ca="1" si="140"/>
        <v>12</v>
      </c>
      <c r="BX80" s="104">
        <f t="shared" ca="1" si="140"/>
        <v>48</v>
      </c>
      <c r="BY80" s="104">
        <f t="shared" ca="1" si="140"/>
        <v>24</v>
      </c>
      <c r="BZ80" s="104">
        <f t="shared" ref="BZ80:DE80" ca="1" si="141">MAX(BZ16:BZ79)</f>
        <v>16</v>
      </c>
      <c r="CA80" s="104">
        <f t="shared" ca="1" si="141"/>
        <v>8</v>
      </c>
      <c r="CB80" s="104">
        <f t="shared" ca="1" si="141"/>
        <v>48</v>
      </c>
      <c r="CC80" s="104">
        <f t="shared" ca="1" si="141"/>
        <v>36</v>
      </c>
      <c r="CD80" s="104">
        <f t="shared" ca="1" si="141"/>
        <v>24</v>
      </c>
      <c r="CE80" s="104">
        <f t="shared" ca="1" si="141"/>
        <v>12</v>
      </c>
      <c r="CF80" s="104">
        <f t="shared" ca="1" si="141"/>
        <v>48</v>
      </c>
      <c r="CG80" s="104">
        <f t="shared" ca="1" si="141"/>
        <v>36</v>
      </c>
      <c r="CH80" s="104">
        <f t="shared" ca="1" si="141"/>
        <v>24</v>
      </c>
      <c r="CI80" s="104">
        <f t="shared" ca="1" si="141"/>
        <v>12</v>
      </c>
      <c r="CJ80" s="104">
        <f t="shared" ca="1" si="141"/>
        <v>48</v>
      </c>
      <c r="CK80" s="104">
        <f t="shared" ca="1" si="141"/>
        <v>36</v>
      </c>
      <c r="CL80" s="104">
        <f t="shared" ca="1" si="141"/>
        <v>24</v>
      </c>
      <c r="CM80" s="104">
        <f t="shared" ca="1" si="141"/>
        <v>8</v>
      </c>
      <c r="CN80" s="104">
        <f t="shared" ca="1" si="141"/>
        <v>48</v>
      </c>
      <c r="CO80" s="104">
        <f t="shared" ca="1" si="141"/>
        <v>36</v>
      </c>
      <c r="CP80" s="104">
        <f t="shared" ca="1" si="141"/>
        <v>24</v>
      </c>
      <c r="CQ80" s="104">
        <f t="shared" ca="1" si="141"/>
        <v>12</v>
      </c>
      <c r="CR80" s="104">
        <f t="shared" ca="1" si="141"/>
        <v>48</v>
      </c>
      <c r="CS80" s="104">
        <f t="shared" ca="1" si="141"/>
        <v>36</v>
      </c>
      <c r="CT80" s="104">
        <f t="shared" ca="1" si="141"/>
        <v>24</v>
      </c>
      <c r="CU80" s="104">
        <f t="shared" ca="1" si="141"/>
        <v>8</v>
      </c>
      <c r="CV80" s="104">
        <f t="shared" ca="1" si="141"/>
        <v>48</v>
      </c>
      <c r="CW80" s="104">
        <f t="shared" ca="1" si="141"/>
        <v>36</v>
      </c>
      <c r="CX80" s="104">
        <f t="shared" ca="1" si="141"/>
        <v>24</v>
      </c>
      <c r="CY80" s="104">
        <f t="shared" ca="1" si="141"/>
        <v>12</v>
      </c>
      <c r="CZ80" s="104">
        <f t="shared" ca="1" si="141"/>
        <v>48</v>
      </c>
      <c r="DA80" s="104">
        <f t="shared" ca="1" si="141"/>
        <v>36</v>
      </c>
      <c r="DB80" s="104">
        <f t="shared" ca="1" si="141"/>
        <v>24</v>
      </c>
      <c r="DC80" s="104">
        <f t="shared" ca="1" si="141"/>
        <v>8</v>
      </c>
      <c r="DD80" s="104">
        <f t="shared" ca="1" si="141"/>
        <v>48</v>
      </c>
      <c r="DE80" s="104">
        <f t="shared" ca="1" si="141"/>
        <v>36</v>
      </c>
      <c r="DF80" s="104">
        <f t="shared" ref="DF80:EK80" ca="1" si="142">MAX(DF16:DF79)</f>
        <v>24</v>
      </c>
      <c r="DG80" s="104">
        <f t="shared" ca="1" si="142"/>
        <v>12</v>
      </c>
      <c r="DH80" s="104">
        <f t="shared" ca="1" si="142"/>
        <v>48</v>
      </c>
      <c r="DI80" s="104">
        <f t="shared" ca="1" si="142"/>
        <v>24</v>
      </c>
      <c r="DJ80" s="104">
        <f t="shared" ca="1" si="142"/>
        <v>24</v>
      </c>
      <c r="DK80" s="104">
        <f t="shared" ca="1" si="142"/>
        <v>12</v>
      </c>
      <c r="DL80" s="104">
        <f t="shared" ca="1" si="142"/>
        <v>48</v>
      </c>
      <c r="DM80" s="104">
        <f t="shared" ca="1" si="142"/>
        <v>36</v>
      </c>
      <c r="DN80" s="104">
        <f t="shared" ca="1" si="142"/>
        <v>24</v>
      </c>
      <c r="DO80" s="104">
        <f t="shared" ca="1" si="142"/>
        <v>8</v>
      </c>
      <c r="DP80" s="104">
        <f t="shared" ca="1" si="142"/>
        <v>48</v>
      </c>
      <c r="DQ80" s="104">
        <f t="shared" ca="1" si="142"/>
        <v>36</v>
      </c>
      <c r="DR80" s="104">
        <f t="shared" ca="1" si="142"/>
        <v>24</v>
      </c>
      <c r="DS80" s="104">
        <f t="shared" ca="1" si="142"/>
        <v>12</v>
      </c>
      <c r="DT80" s="104">
        <f t="shared" ca="1" si="142"/>
        <v>48</v>
      </c>
      <c r="DU80" s="104">
        <f t="shared" ca="1" si="142"/>
        <v>36</v>
      </c>
      <c r="DV80" s="104">
        <f t="shared" ca="1" si="142"/>
        <v>24</v>
      </c>
      <c r="DW80" s="104">
        <f t="shared" ca="1" si="142"/>
        <v>12</v>
      </c>
      <c r="DX80" s="104">
        <f t="shared" ca="1" si="142"/>
        <v>48</v>
      </c>
      <c r="DY80" s="104">
        <f t="shared" ca="1" si="142"/>
        <v>36</v>
      </c>
      <c r="DZ80" s="104">
        <f t="shared" ca="1" si="142"/>
        <v>24</v>
      </c>
      <c r="EA80" s="104">
        <f t="shared" ca="1" si="142"/>
        <v>12</v>
      </c>
      <c r="EB80" s="104">
        <f t="shared" ca="1" si="142"/>
        <v>48</v>
      </c>
      <c r="EC80" s="104">
        <f t="shared" ca="1" si="142"/>
        <v>36</v>
      </c>
      <c r="ED80" s="104">
        <f t="shared" ca="1" si="142"/>
        <v>16</v>
      </c>
      <c r="EE80" s="104">
        <f t="shared" ca="1" si="142"/>
        <v>12</v>
      </c>
      <c r="EF80" s="104">
        <f t="shared" ca="1" si="142"/>
        <v>48</v>
      </c>
      <c r="EG80" s="104">
        <f t="shared" ca="1" si="142"/>
        <v>36</v>
      </c>
      <c r="EH80" s="104">
        <f t="shared" ca="1" si="142"/>
        <v>24</v>
      </c>
      <c r="EI80" s="104">
        <f t="shared" ca="1" si="142"/>
        <v>12</v>
      </c>
      <c r="EJ80" s="104">
        <f t="shared" ca="1" si="142"/>
        <v>48</v>
      </c>
      <c r="EK80" s="104">
        <f t="shared" ca="1" si="142"/>
        <v>36</v>
      </c>
      <c r="EL80" s="104">
        <f t="shared" ref="EL80:FF80" ca="1" si="143">MAX(EL16:EL79)</f>
        <v>8</v>
      </c>
      <c r="EM80" s="104">
        <f t="shared" ca="1" si="143"/>
        <v>24</v>
      </c>
      <c r="EN80" s="104">
        <f t="shared" ca="1" si="143"/>
        <v>24</v>
      </c>
      <c r="EO80" s="104">
        <f t="shared" ca="1" si="143"/>
        <v>12</v>
      </c>
      <c r="EP80" s="104">
        <f t="shared" ca="1" si="143"/>
        <v>48</v>
      </c>
      <c r="EQ80" s="104">
        <f t="shared" ca="1" si="143"/>
        <v>24</v>
      </c>
      <c r="ER80" s="104">
        <f t="shared" ca="1" si="143"/>
        <v>16</v>
      </c>
      <c r="ES80" s="104">
        <f t="shared" ca="1" si="143"/>
        <v>8</v>
      </c>
      <c r="ET80" s="104">
        <f t="shared" ca="1" si="143"/>
        <v>32</v>
      </c>
      <c r="EU80" s="104">
        <f t="shared" ca="1" si="143"/>
        <v>24</v>
      </c>
      <c r="EV80" s="104">
        <f t="shared" ca="1" si="143"/>
        <v>24</v>
      </c>
      <c r="EW80" s="104">
        <f t="shared" ca="1" si="143"/>
        <v>12</v>
      </c>
      <c r="EX80" s="104">
        <f t="shared" ca="1" si="143"/>
        <v>32</v>
      </c>
      <c r="EY80" s="104">
        <f t="shared" ca="1" si="143"/>
        <v>24</v>
      </c>
      <c r="EZ80" s="104">
        <f t="shared" ca="1" si="143"/>
        <v>16</v>
      </c>
      <c r="FA80" s="104">
        <f t="shared" ca="1" si="143"/>
        <v>8</v>
      </c>
      <c r="FB80" s="104">
        <f t="shared" ca="1" si="143"/>
        <v>32</v>
      </c>
      <c r="FC80" s="104">
        <f t="shared" ca="1" si="143"/>
        <v>24</v>
      </c>
      <c r="FD80" s="104">
        <f t="shared" ca="1" si="143"/>
        <v>16</v>
      </c>
      <c r="FE80" s="104">
        <f t="shared" ca="1" si="143"/>
        <v>8</v>
      </c>
      <c r="FF80" s="104">
        <f t="shared" ca="1" si="143"/>
        <v>8</v>
      </c>
    </row>
  </sheetData>
  <mergeCells count="2">
    <mergeCell ref="P4:R4"/>
    <mergeCell ref="I12:K12"/>
  </mergeCells>
  <conditionalFormatting sqref="EH17:EH18 EH20:EH21 EH24 EH26:EH30 EH32 EH34:EH38 EH41:EH46 EH51:EH52 EH54 EH56 EI26:EK27 EJ17:EK17 EJ23:EK23 EJ19:EK20 EI30:EK31 EJ29:EK29 EJ34:EK37 EJ32:EK32 EL16:EN37 EJ41:EK42 EL39:EN42 EJ49:EM49 EL43:EM45 EJ38:EM38 EJ46:EM46 EL47:EN48 EJ52:EK52 EL50:EN52 EJ56:EK56 EL55:EN56 EL57:EM58 EL71:EM73 EL77:EM79 EL66:EM68">
    <cfRule type="cellIs" dxfId="3093" priority="3321" operator="equal">
      <formula>0</formula>
    </cfRule>
    <cfRule type="cellIs" dxfId="3092" priority="3322" operator="greaterThan">
      <formula>40</formula>
    </cfRule>
    <cfRule type="cellIs" dxfId="3091" priority="3323" operator="between">
      <formula>20</formula>
      <formula>40</formula>
    </cfRule>
    <cfRule type="cellIs" dxfId="3090" priority="3324" operator="between">
      <formula>1</formula>
      <formula>19</formula>
    </cfRule>
  </conditionalFormatting>
  <conditionalFormatting sqref="BJ17:BJ18 CQ16:CU25 DN31:DV31 EC17:EG18 N16:T28 N29:R29 N30:T37 N38:S38 N39:Q40 N41:T42 N43:R45 N46:S46 N47:Q47 N48:S48 N49:Q49 R50 N50:P51 N52:R52 N53:Q53 N54:S54 N55:Q55 N56:T57 V16:BE16 V17:BH18 V19:BG19 BJ21 V20:BF25 BH21 BJ23:BJ27 BH23:BH25 V26:BH27 V28:BE28 BJ29:BJ30 V29:BH31 BM31:BX31 BJ33 V32:BE32 BJ36:BJ53 V33:BH53 V55:BH57 V54:BG54 BQ54:BX54 BJ55:BJ57 BL55:BX57 CB16:CG25 BL16:BX30 CB26:CC27 CJ16:CO25 CB28:CG28 CB29:CC29 CB30:CG37 BL32:BX38 BL39:BW39 CC39 CB38:CC38 CB40:CF40 CJ30:CO32 CB41:CG42 CB43:CB45 CM43:CO45 BL40:BX47 BL48:BW48 CB49 CC48 BL49:BX53 CB46:CF46 CM48:CN48 CB47:CD47 CK46:CO46 CJ47:CN47 CM49:CM50 CB51:CC52 CM53 CM54:CN54 CJ51:CM52 CB53:CB54 CE54 CB55:CC55 CC79:CG79 CB57 CM57:CO57 CB56:CG56 CJ56:CO56 CJ79:CN79 CR26:CU26 CQ27:CU28 CQ30:CU32 CR29:CU29 CW17:DL17 DC33:DH33 CQ34:CU36 CQ38:CU38 CQ37 CU39 CQ40:CU45 CQ47:CU47 CR46:CU46 CQ49:CU49 CU48 CU50:CU52 CQ53:CU56 CR57:CU57 CW42:DL42 DC79:DE79 CW57:DE57 DH57:DI57 CW16:DI16 DN17:DO19 CW23:DL23 CW18:DI19 DK19:DL19 CW20:DJ22 DP21:DV22 CW26:DL27 CW24:DI25 DX33:EA34 DN23:DO25 DN28:DO28 CW31:DL31 CW28:DI30 EA30 DN36:DV38 DN32:DO32 DX36:EA40 DN34:DO35 DO33 CW32:DI32 CW34:DI40 DN40:DO45 DO39 CW41:DJ41 CW56:DL56 CW43:DI45 CW46:DJ46 DN47:DO47 CW47:DI55 DN49:DO49 DO48 DN53:DO57 DO50:DO51 DX43:EA45 DX47:EA49 DX51:EA55 DO79 DH79 DX57:EA57 ED16:EG16 EC20:EG21 ED19:EE19 EC24:EG24 ED22:EG23 EC26:EG30 ED25:EG25 EG19 EJ24:EJ25 EJ18 EP16:FF32 EJ28 EC32:EG32 ED31:EG31 EC34:EG38 ED33:EF33 EP35:EU36 EQ34:EU34 EP40:FF42 EC41:EG46 ED39:EF39 ED40 EJ43:EJ45 EQ38:FF38 EP48:FF48 EQ43:EU47 EE47:EG48 ED49:ED50 EG49 EC51:ED52 EF51 EP56:FF56 EQ55:EU55 EJ53:EK54 EC54:EG54 ED53 EF52:EG52 EG53 EC56:EG56 ED55 EG55 EJ55 ED79:EF79 EQ57:EU57 EQ37:EU37 EP33:EU33 EW33:FF35 EW37:FA37 EW36 FB36:FF36 FC37 EP39:EW39 FB39:FF39 EX43:FF47 EX49:FA49 FC49 EQ49:EU52 EW50:FF52 EW55:FF55 EW57:FF57 EW79:FA79 CJ28:CO28 CJ26:CN27 CJ34:CO38 CJ33:CN33 CJ40:CO42 CJ39:CN39 CJ55:CN55 BL79:BU79 BW79:BX79 EQ79:EU79 DX79:EA79 BJ79 V79:Y79 N79:O79 AA79:BH79 Q79:T79">
    <cfRule type="cellIs" dxfId="3089" priority="3377" operator="equal">
      <formula>0</formula>
    </cfRule>
    <cfRule type="cellIs" dxfId="3088" priority="3378" operator="greaterThan">
      <formula>40</formula>
    </cfRule>
    <cfRule type="cellIs" dxfId="3087" priority="3379" operator="between">
      <formula>20</formula>
      <formula>40</formula>
    </cfRule>
    <cfRule type="cellIs" dxfId="3086" priority="3380" operator="between">
      <formula>1</formula>
      <formula>19</formula>
    </cfRule>
  </conditionalFormatting>
  <conditionalFormatting sqref="U16:U25 U30:U37 U28 U41:U42 U56 U79">
    <cfRule type="cellIs" dxfId="3085" priority="3373" operator="equal">
      <formula>0</formula>
    </cfRule>
    <cfRule type="cellIs" dxfId="3084" priority="3374" operator="greaterThan">
      <formula>40</formula>
    </cfRule>
    <cfRule type="cellIs" dxfId="3083" priority="3375" operator="between">
      <formula>20</formula>
      <formula>40</formula>
    </cfRule>
    <cfRule type="cellIs" dxfId="3082" priority="3376" operator="between">
      <formula>1</formula>
      <formula>19</formula>
    </cfRule>
  </conditionalFormatting>
  <conditionalFormatting sqref="BI17:BI18 BI21 BI23:BI27 BI29:BI30 BI33 BI36:BI53 BI55:BI57 BI79">
    <cfRule type="cellIs" dxfId="3081" priority="3369" operator="equal">
      <formula>0</formula>
    </cfRule>
    <cfRule type="cellIs" dxfId="3080" priority="3370" operator="greaterThan">
      <formula>40</formula>
    </cfRule>
    <cfRule type="cellIs" dxfId="3079" priority="3371" operator="between">
      <formula>20</formula>
      <formula>40</formula>
    </cfRule>
    <cfRule type="cellIs" dxfId="3078" priority="3372" operator="between">
      <formula>1</formula>
      <formula>19</formula>
    </cfRule>
  </conditionalFormatting>
  <conditionalFormatting sqref="BK16:BK18 BK23:BK25 BK27:BK30 BK32:BK33 BK36:BK53 BK56:BK57 BK79">
    <cfRule type="cellIs" dxfId="3077" priority="3365" operator="equal">
      <formula>0</formula>
    </cfRule>
    <cfRule type="cellIs" dxfId="3076" priority="3366" operator="greaterThan">
      <formula>40</formula>
    </cfRule>
    <cfRule type="cellIs" dxfId="3075" priority="3367" operator="between">
      <formula>20</formula>
      <formula>40</formula>
    </cfRule>
    <cfRule type="cellIs" dxfId="3074" priority="3368" operator="between">
      <formula>1</formula>
      <formula>19</formula>
    </cfRule>
  </conditionalFormatting>
  <conditionalFormatting sqref="CA16:CA35 CA37:CA38 CA40:CA47 CA49:CA57 CA79">
    <cfRule type="cellIs" dxfId="3073" priority="3361" operator="equal">
      <formula>0</formula>
    </cfRule>
    <cfRule type="cellIs" dxfId="3072" priority="3362" operator="greaterThan">
      <formula>40</formula>
    </cfRule>
    <cfRule type="cellIs" dxfId="3071" priority="3363" operator="between">
      <formula>20</formula>
      <formula>40</formula>
    </cfRule>
    <cfRule type="cellIs" dxfId="3070" priority="3364" operator="between">
      <formula>1</formula>
      <formula>19</formula>
    </cfRule>
  </conditionalFormatting>
  <conditionalFormatting sqref="BY16:BY35 BY37:BY38 BY40:BY47 BY49:BY57 BY79">
    <cfRule type="cellIs" dxfId="3069" priority="3357" operator="equal">
      <formula>0</formula>
    </cfRule>
    <cfRule type="cellIs" dxfId="3068" priority="3358" operator="greaterThan">
      <formula>40</formula>
    </cfRule>
    <cfRule type="cellIs" dxfId="3067" priority="3359" operator="between">
      <formula>20</formula>
      <formula>40</formula>
    </cfRule>
    <cfRule type="cellIs" dxfId="3066" priority="3360" operator="between">
      <formula>1</formula>
      <formula>19</formula>
    </cfRule>
  </conditionalFormatting>
  <conditionalFormatting sqref="BZ16:BZ35 BZ37:BZ38 BZ40:BZ47 BZ49:BZ57 BZ79">
    <cfRule type="cellIs" dxfId="3065" priority="3353" operator="equal">
      <formula>0</formula>
    </cfRule>
    <cfRule type="cellIs" dxfId="3064" priority="3354" operator="greaterThan">
      <formula>40</formula>
    </cfRule>
    <cfRule type="cellIs" dxfId="3063" priority="3355" operator="between">
      <formula>20</formula>
      <formula>40</formula>
    </cfRule>
    <cfRule type="cellIs" dxfId="3062" priority="3356" operator="between">
      <formula>1</formula>
      <formula>19</formula>
    </cfRule>
  </conditionalFormatting>
  <conditionalFormatting sqref="CI16:CI25 CI28 CI30:CI37 CI41:CI42 CI79 CI56">
    <cfRule type="cellIs" dxfId="3061" priority="3349" operator="equal">
      <formula>0</formula>
    </cfRule>
    <cfRule type="cellIs" dxfId="3060" priority="3350" operator="greaterThan">
      <formula>40</formula>
    </cfRule>
    <cfRule type="cellIs" dxfId="3059" priority="3351" operator="between">
      <formula>20</formula>
      <formula>40</formula>
    </cfRule>
    <cfRule type="cellIs" dxfId="3058" priority="3352" operator="between">
      <formula>1</formula>
      <formula>19</formula>
    </cfRule>
  </conditionalFormatting>
  <conditionalFormatting sqref="CH16:CH25 CH28 CH30:CH37 CH41:CH42 CH79 CH56">
    <cfRule type="cellIs" dxfId="3057" priority="3345" operator="equal">
      <formula>0</formula>
    </cfRule>
    <cfRule type="cellIs" dxfId="3056" priority="3346" operator="greaterThan">
      <formula>40</formula>
    </cfRule>
    <cfRule type="cellIs" dxfId="3055" priority="3347" operator="between">
      <formula>20</formula>
      <formula>40</formula>
    </cfRule>
    <cfRule type="cellIs" dxfId="3054" priority="3348" operator="between">
      <formula>1</formula>
      <formula>19</formula>
    </cfRule>
  </conditionalFormatting>
  <conditionalFormatting sqref="CP16:CP25 CP27:CP28 CP30:CP32 CP34:CP38 CP40:CP45 CP47 CP49 CP53:CP56">
    <cfRule type="cellIs" dxfId="3053" priority="3341" operator="equal">
      <formula>0</formula>
    </cfRule>
    <cfRule type="cellIs" dxfId="3052" priority="3342" operator="greaterThan">
      <formula>40</formula>
    </cfRule>
    <cfRule type="cellIs" dxfId="3051" priority="3343" operator="between">
      <formula>20</formula>
      <formula>40</formula>
    </cfRule>
    <cfRule type="cellIs" dxfId="3050" priority="3344" operator="between">
      <formula>1</formula>
      <formula>19</formula>
    </cfRule>
  </conditionalFormatting>
  <conditionalFormatting sqref="CV16:CV26 CV28:CV32 CV34:CV36 CV38 CV40:CV47 CV49 CV53:CV57">
    <cfRule type="cellIs" dxfId="3049" priority="3337" operator="equal">
      <formula>0</formula>
    </cfRule>
    <cfRule type="cellIs" dxfId="3048" priority="3338" operator="greaterThan">
      <formula>40</formula>
    </cfRule>
    <cfRule type="cellIs" dxfId="3047" priority="3339" operator="between">
      <formula>20</formula>
      <formula>40</formula>
    </cfRule>
    <cfRule type="cellIs" dxfId="3046" priority="3340" operator="between">
      <formula>1</formula>
      <formula>19</formula>
    </cfRule>
  </conditionalFormatting>
  <conditionalFormatting sqref="DM17 DM19 DM23 DM26:DM27 DM31 DM42 DM56">
    <cfRule type="cellIs" dxfId="3045" priority="3333" operator="equal">
      <formula>0</formula>
    </cfRule>
    <cfRule type="cellIs" dxfId="3044" priority="3334" operator="greaterThan">
      <formula>40</formula>
    </cfRule>
    <cfRule type="cellIs" dxfId="3043" priority="3335" operator="between">
      <formula>20</formula>
      <formula>40</formula>
    </cfRule>
    <cfRule type="cellIs" dxfId="3042" priority="3336" operator="between">
      <formula>1</formula>
      <formula>19</formula>
    </cfRule>
  </conditionalFormatting>
  <conditionalFormatting sqref="DW21:DW22 DW31 DW36:DW38">
    <cfRule type="cellIs" dxfId="3041" priority="3329" operator="equal">
      <formula>0</formula>
    </cfRule>
    <cfRule type="cellIs" dxfId="3040" priority="3330" operator="greaterThan">
      <formula>40</formula>
    </cfRule>
    <cfRule type="cellIs" dxfId="3039" priority="3331" operator="between">
      <formula>20</formula>
      <formula>40</formula>
    </cfRule>
    <cfRule type="cellIs" dxfId="3038" priority="3332" operator="between">
      <formula>1</formula>
      <formula>19</formula>
    </cfRule>
  </conditionalFormatting>
  <conditionalFormatting sqref="EB30 EB33:EB34 EB36:EB40 EB43:EB45 EB47:EB49 EB51:EB55 EB57 EB79">
    <cfRule type="cellIs" dxfId="3037" priority="3325" operator="equal">
      <formula>0</formula>
    </cfRule>
    <cfRule type="cellIs" dxfId="3036" priority="3326" operator="greaterThan">
      <formula>40</formula>
    </cfRule>
    <cfRule type="cellIs" dxfId="3035" priority="3327" operator="between">
      <formula>20</formula>
      <formula>40</formula>
    </cfRule>
    <cfRule type="cellIs" dxfId="3034" priority="3328" operator="between">
      <formula>1</formula>
      <formula>19</formula>
    </cfRule>
  </conditionalFormatting>
  <conditionalFormatting sqref="CO79">
    <cfRule type="cellIs" dxfId="3033" priority="2585" operator="equal">
      <formula>0</formula>
    </cfRule>
    <cfRule type="cellIs" dxfId="3032" priority="2586" operator="greaterThan">
      <formula>40</formula>
    </cfRule>
    <cfRule type="cellIs" dxfId="3031" priority="2587" operator="between">
      <formula>20</formula>
      <formula>40</formula>
    </cfRule>
    <cfRule type="cellIs" dxfId="3030" priority="2588" operator="between">
      <formula>1</formula>
      <formula>19</formula>
    </cfRule>
  </conditionalFormatting>
  <conditionalFormatting sqref="S29:U29">
    <cfRule type="cellIs" dxfId="3029" priority="3317" operator="equal">
      <formula>0</formula>
    </cfRule>
    <cfRule type="cellIs" dxfId="3028" priority="3318" operator="greaterThan">
      <formula>40</formula>
    </cfRule>
    <cfRule type="cellIs" dxfId="3027" priority="3319" operator="between">
      <formula>20</formula>
      <formula>40</formula>
    </cfRule>
    <cfRule type="cellIs" dxfId="3026" priority="3320" operator="between">
      <formula>1</formula>
      <formula>19</formula>
    </cfRule>
  </conditionalFormatting>
  <conditionalFormatting sqref="U26:U27">
    <cfRule type="cellIs" dxfId="3025" priority="3313" operator="equal">
      <formula>0</formula>
    </cfRule>
    <cfRule type="cellIs" dxfId="3024" priority="3314" operator="greaterThan">
      <formula>40</formula>
    </cfRule>
    <cfRule type="cellIs" dxfId="3023" priority="3315" operator="between">
      <formula>20</formula>
      <formula>40</formula>
    </cfRule>
    <cfRule type="cellIs" dxfId="3022" priority="3316" operator="between">
      <formula>1</formula>
      <formula>19</formula>
    </cfRule>
  </conditionalFormatting>
  <conditionalFormatting sqref="T38:U38">
    <cfRule type="cellIs" dxfId="3021" priority="3309" operator="equal">
      <formula>0</formula>
    </cfRule>
    <cfRule type="cellIs" dxfId="3020" priority="3310" operator="greaterThan">
      <formula>40</formula>
    </cfRule>
    <cfRule type="cellIs" dxfId="3019" priority="3311" operator="between">
      <formula>20</formula>
      <formula>40</formula>
    </cfRule>
    <cfRule type="cellIs" dxfId="3018" priority="3312" operator="between">
      <formula>1</formula>
      <formula>19</formula>
    </cfRule>
  </conditionalFormatting>
  <conditionalFormatting sqref="R39:U40">
    <cfRule type="cellIs" dxfId="3017" priority="3305" operator="equal">
      <formula>0</formula>
    </cfRule>
    <cfRule type="cellIs" dxfId="3016" priority="3306" operator="greaterThan">
      <formula>40</formula>
    </cfRule>
    <cfRule type="cellIs" dxfId="3015" priority="3307" operator="between">
      <formula>20</formula>
      <formula>40</formula>
    </cfRule>
    <cfRule type="cellIs" dxfId="3014" priority="3308" operator="between">
      <formula>1</formula>
      <formula>19</formula>
    </cfRule>
  </conditionalFormatting>
  <conditionalFormatting sqref="S43:U45">
    <cfRule type="cellIs" dxfId="3013" priority="3301" operator="equal">
      <formula>0</formula>
    </cfRule>
    <cfRule type="cellIs" dxfId="3012" priority="3302" operator="greaterThan">
      <formula>40</formula>
    </cfRule>
    <cfRule type="cellIs" dxfId="3011" priority="3303" operator="between">
      <formula>20</formula>
      <formula>40</formula>
    </cfRule>
    <cfRule type="cellIs" dxfId="3010" priority="3304" operator="between">
      <formula>1</formula>
      <formula>19</formula>
    </cfRule>
  </conditionalFormatting>
  <conditionalFormatting sqref="T46:U46">
    <cfRule type="cellIs" dxfId="3009" priority="3297" operator="equal">
      <formula>0</formula>
    </cfRule>
    <cfRule type="cellIs" dxfId="3008" priority="3298" operator="greaterThan">
      <formula>40</formula>
    </cfRule>
    <cfRule type="cellIs" dxfId="3007" priority="3299" operator="between">
      <formula>20</formula>
      <formula>40</formula>
    </cfRule>
    <cfRule type="cellIs" dxfId="3006" priority="3300" operator="between">
      <formula>1</formula>
      <formula>19</formula>
    </cfRule>
  </conditionalFormatting>
  <conditionalFormatting sqref="R47:U47">
    <cfRule type="cellIs" dxfId="3005" priority="3293" operator="equal">
      <formula>0</formula>
    </cfRule>
    <cfRule type="cellIs" dxfId="3004" priority="3294" operator="greaterThan">
      <formula>40</formula>
    </cfRule>
    <cfRule type="cellIs" dxfId="3003" priority="3295" operator="between">
      <formula>20</formula>
      <formula>40</formula>
    </cfRule>
    <cfRule type="cellIs" dxfId="3002" priority="3296" operator="between">
      <formula>1</formula>
      <formula>19</formula>
    </cfRule>
  </conditionalFormatting>
  <conditionalFormatting sqref="T48:U48">
    <cfRule type="cellIs" dxfId="3001" priority="3289" operator="equal">
      <formula>0</formula>
    </cfRule>
    <cfRule type="cellIs" dxfId="3000" priority="3290" operator="greaterThan">
      <formula>40</formula>
    </cfRule>
    <cfRule type="cellIs" dxfId="2999" priority="3291" operator="between">
      <formula>20</formula>
      <formula>40</formula>
    </cfRule>
    <cfRule type="cellIs" dxfId="2998" priority="3292" operator="between">
      <formula>1</formula>
      <formula>19</formula>
    </cfRule>
  </conditionalFormatting>
  <conditionalFormatting sqref="R49:U49">
    <cfRule type="cellIs" dxfId="2997" priority="3285" operator="equal">
      <formula>0</formula>
    </cfRule>
    <cfRule type="cellIs" dxfId="2996" priority="3286" operator="greaterThan">
      <formula>40</formula>
    </cfRule>
    <cfRule type="cellIs" dxfId="2995" priority="3287" operator="between">
      <formula>20</formula>
      <formula>40</formula>
    </cfRule>
    <cfRule type="cellIs" dxfId="2994" priority="3288" operator="between">
      <formula>1</formula>
      <formula>19</formula>
    </cfRule>
  </conditionalFormatting>
  <conditionalFormatting sqref="S50:U50">
    <cfRule type="cellIs" dxfId="2993" priority="3281" operator="equal">
      <formula>0</formula>
    </cfRule>
    <cfRule type="cellIs" dxfId="2992" priority="3282" operator="greaterThan">
      <formula>40</formula>
    </cfRule>
    <cfRule type="cellIs" dxfId="2991" priority="3283" operator="between">
      <formula>20</formula>
      <formula>40</formula>
    </cfRule>
    <cfRule type="cellIs" dxfId="2990" priority="3284" operator="between">
      <formula>1</formula>
      <formula>19</formula>
    </cfRule>
  </conditionalFormatting>
  <conditionalFormatting sqref="Q50:Q51">
    <cfRule type="cellIs" dxfId="2989" priority="3277" operator="equal">
      <formula>0</formula>
    </cfRule>
    <cfRule type="cellIs" dxfId="2988" priority="3278" operator="greaterThan">
      <formula>40</formula>
    </cfRule>
    <cfRule type="cellIs" dxfId="2987" priority="3279" operator="between">
      <formula>20</formula>
      <formula>40</formula>
    </cfRule>
    <cfRule type="cellIs" dxfId="2986" priority="3280" operator="between">
      <formula>1</formula>
      <formula>19</formula>
    </cfRule>
  </conditionalFormatting>
  <conditionalFormatting sqref="R51:U51">
    <cfRule type="cellIs" dxfId="2985" priority="3273" operator="equal">
      <formula>0</formula>
    </cfRule>
    <cfRule type="cellIs" dxfId="2984" priority="3274" operator="greaterThan">
      <formula>40</formula>
    </cfRule>
    <cfRule type="cellIs" dxfId="2983" priority="3275" operator="between">
      <formula>20</formula>
      <formula>40</formula>
    </cfRule>
    <cfRule type="cellIs" dxfId="2982" priority="3276" operator="between">
      <formula>1</formula>
      <formula>19</formula>
    </cfRule>
  </conditionalFormatting>
  <conditionalFormatting sqref="S52:U52">
    <cfRule type="cellIs" dxfId="2981" priority="3269" operator="equal">
      <formula>0</formula>
    </cfRule>
    <cfRule type="cellIs" dxfId="2980" priority="3270" operator="greaterThan">
      <formula>40</formula>
    </cfRule>
    <cfRule type="cellIs" dxfId="2979" priority="3271" operator="between">
      <formula>20</formula>
      <formula>40</formula>
    </cfRule>
    <cfRule type="cellIs" dxfId="2978" priority="3272" operator="between">
      <formula>1</formula>
      <formula>19</formula>
    </cfRule>
  </conditionalFormatting>
  <conditionalFormatting sqref="R53:U53">
    <cfRule type="cellIs" dxfId="2977" priority="3265" operator="equal">
      <formula>0</formula>
    </cfRule>
    <cfRule type="cellIs" dxfId="2976" priority="3266" operator="greaterThan">
      <formula>40</formula>
    </cfRule>
    <cfRule type="cellIs" dxfId="2975" priority="3267" operator="between">
      <formula>20</formula>
      <formula>40</formula>
    </cfRule>
    <cfRule type="cellIs" dxfId="2974" priority="3268" operator="between">
      <formula>1</formula>
      <formula>19</formula>
    </cfRule>
  </conditionalFormatting>
  <conditionalFormatting sqref="T54:U54">
    <cfRule type="cellIs" dxfId="2973" priority="3261" operator="equal">
      <formula>0</formula>
    </cfRule>
    <cfRule type="cellIs" dxfId="2972" priority="3262" operator="greaterThan">
      <formula>40</formula>
    </cfRule>
    <cfRule type="cellIs" dxfId="2971" priority="3263" operator="between">
      <formula>20</formula>
      <formula>40</formula>
    </cfRule>
    <cfRule type="cellIs" dxfId="2970" priority="3264" operator="between">
      <formula>1</formula>
      <formula>19</formula>
    </cfRule>
  </conditionalFormatting>
  <conditionalFormatting sqref="R55:U55">
    <cfRule type="cellIs" dxfId="2969" priority="3257" operator="equal">
      <formula>0</formula>
    </cfRule>
    <cfRule type="cellIs" dxfId="2968" priority="3258" operator="greaterThan">
      <formula>40</formula>
    </cfRule>
    <cfRule type="cellIs" dxfId="2967" priority="3259" operator="between">
      <formula>20</formula>
      <formula>40</formula>
    </cfRule>
    <cfRule type="cellIs" dxfId="2966" priority="3260" operator="between">
      <formula>1</formula>
      <formula>19</formula>
    </cfRule>
  </conditionalFormatting>
  <conditionalFormatting sqref="U57">
    <cfRule type="cellIs" dxfId="2965" priority="3253" operator="equal">
      <formula>0</formula>
    </cfRule>
    <cfRule type="cellIs" dxfId="2964" priority="3254" operator="greaterThan">
      <formula>40</formula>
    </cfRule>
    <cfRule type="cellIs" dxfId="2963" priority="3255" operator="between">
      <formula>20</formula>
      <formula>40</formula>
    </cfRule>
    <cfRule type="cellIs" dxfId="2962" priority="3256" operator="between">
      <formula>1</formula>
      <formula>19</formula>
    </cfRule>
  </conditionalFormatting>
  <conditionalFormatting sqref="BF16:BJ16">
    <cfRule type="cellIs" dxfId="2961" priority="3249" operator="equal">
      <formula>0</formula>
    </cfRule>
    <cfRule type="cellIs" dxfId="2960" priority="3250" operator="greaterThan">
      <formula>40</formula>
    </cfRule>
    <cfRule type="cellIs" dxfId="2959" priority="3251" operator="between">
      <formula>20</formula>
      <formula>40</formula>
    </cfRule>
    <cfRule type="cellIs" dxfId="2958" priority="3252" operator="between">
      <formula>1</formula>
      <formula>19</formula>
    </cfRule>
  </conditionalFormatting>
  <conditionalFormatting sqref="BH19:BK20">
    <cfRule type="cellIs" dxfId="2957" priority="3245" operator="equal">
      <formula>0</formula>
    </cfRule>
    <cfRule type="cellIs" dxfId="2956" priority="3246" operator="greaterThan">
      <formula>40</formula>
    </cfRule>
    <cfRule type="cellIs" dxfId="2955" priority="3247" operator="between">
      <formula>20</formula>
      <formula>40</formula>
    </cfRule>
    <cfRule type="cellIs" dxfId="2954" priority="3248" operator="between">
      <formula>1</formula>
      <formula>19</formula>
    </cfRule>
  </conditionalFormatting>
  <conditionalFormatting sqref="BG20:BG25">
    <cfRule type="cellIs" dxfId="2953" priority="3241" operator="equal">
      <formula>0</formula>
    </cfRule>
    <cfRule type="cellIs" dxfId="2952" priority="3242" operator="greaterThan">
      <formula>40</formula>
    </cfRule>
    <cfRule type="cellIs" dxfId="2951" priority="3243" operator="between">
      <formula>20</formula>
      <formula>40</formula>
    </cfRule>
    <cfRule type="cellIs" dxfId="2950" priority="3244" operator="between">
      <formula>1</formula>
      <formula>19</formula>
    </cfRule>
  </conditionalFormatting>
  <conditionalFormatting sqref="BH22:BK22">
    <cfRule type="cellIs" dxfId="2949" priority="3237" operator="equal">
      <formula>0</formula>
    </cfRule>
    <cfRule type="cellIs" dxfId="2948" priority="3238" operator="greaterThan">
      <formula>40</formula>
    </cfRule>
    <cfRule type="cellIs" dxfId="2947" priority="3239" operator="between">
      <formula>20</formula>
      <formula>40</formula>
    </cfRule>
    <cfRule type="cellIs" dxfId="2946" priority="3240" operator="between">
      <formula>1</formula>
      <formula>19</formula>
    </cfRule>
  </conditionalFormatting>
  <conditionalFormatting sqref="BK21">
    <cfRule type="cellIs" dxfId="2945" priority="3233" operator="equal">
      <formula>0</formula>
    </cfRule>
    <cfRule type="cellIs" dxfId="2944" priority="3234" operator="greaterThan">
      <formula>40</formula>
    </cfRule>
    <cfRule type="cellIs" dxfId="2943" priority="3235" operator="between">
      <formula>20</formula>
      <formula>40</formula>
    </cfRule>
    <cfRule type="cellIs" dxfId="2942" priority="3236" operator="between">
      <formula>1</formula>
      <formula>19</formula>
    </cfRule>
  </conditionalFormatting>
  <conditionalFormatting sqref="BK26">
    <cfRule type="cellIs" dxfId="2941" priority="3229" operator="equal">
      <formula>0</formula>
    </cfRule>
    <cfRule type="cellIs" dxfId="2940" priority="3230" operator="greaterThan">
      <formula>40</formula>
    </cfRule>
    <cfRule type="cellIs" dxfId="2939" priority="3231" operator="between">
      <formula>20</formula>
      <formula>40</formula>
    </cfRule>
    <cfRule type="cellIs" dxfId="2938" priority="3232" operator="between">
      <formula>1</formula>
      <formula>19</formula>
    </cfRule>
  </conditionalFormatting>
  <conditionalFormatting sqref="BF28:BJ28">
    <cfRule type="cellIs" dxfId="2937" priority="3225" operator="equal">
      <formula>0</formula>
    </cfRule>
    <cfRule type="cellIs" dxfId="2936" priority="3226" operator="greaterThan">
      <formula>40</formula>
    </cfRule>
    <cfRule type="cellIs" dxfId="2935" priority="3227" operator="between">
      <formula>20</formula>
      <formula>40</formula>
    </cfRule>
    <cfRule type="cellIs" dxfId="2934" priority="3228" operator="between">
      <formula>1</formula>
      <formula>19</formula>
    </cfRule>
  </conditionalFormatting>
  <conditionalFormatting sqref="BI31:BL31">
    <cfRule type="cellIs" dxfId="2933" priority="3221" operator="equal">
      <formula>0</formula>
    </cfRule>
    <cfRule type="cellIs" dxfId="2932" priority="3222" operator="greaterThan">
      <formula>40</formula>
    </cfRule>
    <cfRule type="cellIs" dxfId="2931" priority="3223" operator="between">
      <formula>20</formula>
      <formula>40</formula>
    </cfRule>
    <cfRule type="cellIs" dxfId="2930" priority="3224" operator="between">
      <formula>1</formula>
      <formula>19</formula>
    </cfRule>
  </conditionalFormatting>
  <conditionalFormatting sqref="BF32:BJ32">
    <cfRule type="cellIs" dxfId="2929" priority="3217" operator="equal">
      <formula>0</formula>
    </cfRule>
    <cfRule type="cellIs" dxfId="2928" priority="3218" operator="greaterThan">
      <formula>40</formula>
    </cfRule>
    <cfRule type="cellIs" dxfId="2927" priority="3219" operator="between">
      <formula>20</formula>
      <formula>40</formula>
    </cfRule>
    <cfRule type="cellIs" dxfId="2926" priority="3220" operator="between">
      <formula>1</formula>
      <formula>19</formula>
    </cfRule>
  </conditionalFormatting>
  <conditionalFormatting sqref="BI34:BK35">
    <cfRule type="cellIs" dxfId="2925" priority="3213" operator="equal">
      <formula>0</formula>
    </cfRule>
    <cfRule type="cellIs" dxfId="2924" priority="3214" operator="greaterThan">
      <formula>40</formula>
    </cfRule>
    <cfRule type="cellIs" dxfId="2923" priority="3215" operator="between">
      <formula>20</formula>
      <formula>40</formula>
    </cfRule>
    <cfRule type="cellIs" dxfId="2922" priority="3216" operator="between">
      <formula>1</formula>
      <formula>19</formula>
    </cfRule>
  </conditionalFormatting>
  <conditionalFormatting sqref="BH54:BP54">
    <cfRule type="cellIs" dxfId="2921" priority="3209" operator="equal">
      <formula>0</formula>
    </cfRule>
    <cfRule type="cellIs" dxfId="2920" priority="3210" operator="greaterThan">
      <formula>40</formula>
    </cfRule>
    <cfRule type="cellIs" dxfId="2919" priority="3211" operator="between">
      <formula>20</formula>
      <formula>40</formula>
    </cfRule>
    <cfRule type="cellIs" dxfId="2918" priority="3212" operator="between">
      <formula>1</formula>
      <formula>19</formula>
    </cfRule>
  </conditionalFormatting>
  <conditionalFormatting sqref="BK55">
    <cfRule type="cellIs" dxfId="2917" priority="3205" operator="equal">
      <formula>0</formula>
    </cfRule>
    <cfRule type="cellIs" dxfId="2916" priority="3206" operator="greaterThan">
      <formula>40</formula>
    </cfRule>
    <cfRule type="cellIs" dxfId="2915" priority="3207" operator="between">
      <formula>20</formula>
      <formula>40</formula>
    </cfRule>
    <cfRule type="cellIs" dxfId="2914" priority="3208" operator="between">
      <formula>1</formula>
      <formula>19</formula>
    </cfRule>
  </conditionalFormatting>
  <conditionalFormatting sqref="CD26:CI27">
    <cfRule type="cellIs" dxfId="2913" priority="3201" operator="equal">
      <formula>0</formula>
    </cfRule>
    <cfRule type="cellIs" dxfId="2912" priority="3202" operator="greaterThan">
      <formula>40</formula>
    </cfRule>
    <cfRule type="cellIs" dxfId="2911" priority="3203" operator="between">
      <formula>20</formula>
      <formula>40</formula>
    </cfRule>
    <cfRule type="cellIs" dxfId="2910" priority="3204" operator="between">
      <formula>1</formula>
      <formula>19</formula>
    </cfRule>
  </conditionalFormatting>
  <conditionalFormatting sqref="CD29:CN29">
    <cfRule type="cellIs" dxfId="2909" priority="3197" operator="equal">
      <formula>0</formula>
    </cfRule>
    <cfRule type="cellIs" dxfId="2908" priority="3198" operator="greaterThan">
      <formula>40</formula>
    </cfRule>
    <cfRule type="cellIs" dxfId="2907" priority="3199" operator="between">
      <formula>20</formula>
      <formula>40</formula>
    </cfRule>
    <cfRule type="cellIs" dxfId="2906" priority="3200" operator="between">
      <formula>1</formula>
      <formula>19</formula>
    </cfRule>
  </conditionalFormatting>
  <conditionalFormatting sqref="BY36:CA36">
    <cfRule type="cellIs" dxfId="2905" priority="3193" operator="equal">
      <formula>0</formula>
    </cfRule>
    <cfRule type="cellIs" dxfId="2904" priority="3194" operator="greaterThan">
      <formula>40</formula>
    </cfRule>
    <cfRule type="cellIs" dxfId="2903" priority="3195" operator="between">
      <formula>20</formula>
      <formula>40</formula>
    </cfRule>
    <cfRule type="cellIs" dxfId="2902" priority="3196" operator="between">
      <formula>1</formula>
      <formula>19</formula>
    </cfRule>
  </conditionalFormatting>
  <conditionalFormatting sqref="BX39:CB39">
    <cfRule type="cellIs" dxfId="2901" priority="3189" operator="equal">
      <formula>0</formula>
    </cfRule>
    <cfRule type="cellIs" dxfId="2900" priority="3190" operator="greaterThan">
      <formula>40</formula>
    </cfRule>
    <cfRule type="cellIs" dxfId="2899" priority="3191" operator="between">
      <formula>20</formula>
      <formula>40</formula>
    </cfRule>
    <cfRule type="cellIs" dxfId="2898" priority="3192" operator="between">
      <formula>1</formula>
      <formula>19</formula>
    </cfRule>
  </conditionalFormatting>
  <conditionalFormatting sqref="CD38:CI39">
    <cfRule type="cellIs" dxfId="2897" priority="3185" operator="equal">
      <formula>0</formula>
    </cfRule>
    <cfRule type="cellIs" dxfId="2896" priority="3186" operator="greaterThan">
      <formula>40</formula>
    </cfRule>
    <cfRule type="cellIs" dxfId="2895" priority="3187" operator="between">
      <formula>20</formula>
      <formula>40</formula>
    </cfRule>
    <cfRule type="cellIs" dxfId="2894" priority="3188" operator="between">
      <formula>1</formula>
      <formula>19</formula>
    </cfRule>
  </conditionalFormatting>
  <conditionalFormatting sqref="CG40:CI40">
    <cfRule type="cellIs" dxfId="2893" priority="3181" operator="equal">
      <formula>0</formula>
    </cfRule>
    <cfRule type="cellIs" dxfId="2892" priority="3182" operator="greaterThan">
      <formula>40</formula>
    </cfRule>
    <cfRule type="cellIs" dxfId="2891" priority="3183" operator="between">
      <formula>20</formula>
      <formula>40</formula>
    </cfRule>
    <cfRule type="cellIs" dxfId="2890" priority="3184" operator="between">
      <formula>1</formula>
      <formula>19</formula>
    </cfRule>
  </conditionalFormatting>
  <conditionalFormatting sqref="CC43:CL45">
    <cfRule type="cellIs" dxfId="2889" priority="3177" operator="equal">
      <formula>0</formula>
    </cfRule>
    <cfRule type="cellIs" dxfId="2888" priority="3178" operator="greaterThan">
      <formula>40</formula>
    </cfRule>
    <cfRule type="cellIs" dxfId="2887" priority="3179" operator="between">
      <formula>20</formula>
      <formula>40</formula>
    </cfRule>
    <cfRule type="cellIs" dxfId="2886" priority="3180" operator="between">
      <formula>1</formula>
      <formula>19</formula>
    </cfRule>
  </conditionalFormatting>
  <conditionalFormatting sqref="BX48:CB48">
    <cfRule type="cellIs" dxfId="2885" priority="3173" operator="equal">
      <formula>0</formula>
    </cfRule>
    <cfRule type="cellIs" dxfId="2884" priority="3174" operator="greaterThan">
      <formula>40</formula>
    </cfRule>
    <cfRule type="cellIs" dxfId="2883" priority="3175" operator="between">
      <formula>20</formula>
      <formula>40</formula>
    </cfRule>
    <cfRule type="cellIs" dxfId="2882" priority="3176" operator="between">
      <formula>1</formula>
      <formula>19</formula>
    </cfRule>
  </conditionalFormatting>
  <conditionalFormatting sqref="CB50:CL50">
    <cfRule type="cellIs" dxfId="2881" priority="3169" operator="equal">
      <formula>0</formula>
    </cfRule>
    <cfRule type="cellIs" dxfId="2880" priority="3170" operator="greaterThan">
      <formula>40</formula>
    </cfRule>
    <cfRule type="cellIs" dxfId="2879" priority="3171" operator="between">
      <formula>20</formula>
      <formula>40</formula>
    </cfRule>
    <cfRule type="cellIs" dxfId="2878" priority="3172" operator="between">
      <formula>1</formula>
      <formula>19</formula>
    </cfRule>
  </conditionalFormatting>
  <conditionalFormatting sqref="CC49:CL49">
    <cfRule type="cellIs" dxfId="2877" priority="3165" operator="equal">
      <formula>0</formula>
    </cfRule>
    <cfRule type="cellIs" dxfId="2876" priority="3166" operator="greaterThan">
      <formula>40</formula>
    </cfRule>
    <cfRule type="cellIs" dxfId="2875" priority="3167" operator="between">
      <formula>20</formula>
      <formula>40</formula>
    </cfRule>
    <cfRule type="cellIs" dxfId="2874" priority="3168" operator="between">
      <formula>1</formula>
      <formula>19</formula>
    </cfRule>
  </conditionalFormatting>
  <conditionalFormatting sqref="CD48:CL48">
    <cfRule type="cellIs" dxfId="2873" priority="3161" operator="equal">
      <formula>0</formula>
    </cfRule>
    <cfRule type="cellIs" dxfId="2872" priority="3162" operator="greaterThan">
      <formula>40</formula>
    </cfRule>
    <cfRule type="cellIs" dxfId="2871" priority="3163" operator="between">
      <formula>20</formula>
      <formula>40</formula>
    </cfRule>
    <cfRule type="cellIs" dxfId="2870" priority="3164" operator="between">
      <formula>1</formula>
      <formula>19</formula>
    </cfRule>
  </conditionalFormatting>
  <conditionalFormatting sqref="CE47:CI47">
    <cfRule type="cellIs" dxfId="2869" priority="3157" operator="equal">
      <formula>0</formula>
    </cfRule>
    <cfRule type="cellIs" dxfId="2868" priority="3158" operator="greaterThan">
      <formula>40</formula>
    </cfRule>
    <cfRule type="cellIs" dxfId="2867" priority="3159" operator="between">
      <formula>20</formula>
      <formula>40</formula>
    </cfRule>
    <cfRule type="cellIs" dxfId="2866" priority="3160" operator="between">
      <formula>1</formula>
      <formula>19</formula>
    </cfRule>
  </conditionalFormatting>
  <conditionalFormatting sqref="CG46:CJ46">
    <cfRule type="cellIs" dxfId="2865" priority="3153" operator="equal">
      <formula>0</formula>
    </cfRule>
    <cfRule type="cellIs" dxfId="2864" priority="3154" operator="greaterThan">
      <formula>40</formula>
    </cfRule>
    <cfRule type="cellIs" dxfId="2863" priority="3155" operator="between">
      <formula>20</formula>
      <formula>40</formula>
    </cfRule>
    <cfRule type="cellIs" dxfId="2862" priority="3156" operator="between">
      <formula>1</formula>
      <formula>19</formula>
    </cfRule>
  </conditionalFormatting>
  <conditionalFormatting sqref="CN49:CN53">
    <cfRule type="cellIs" dxfId="2861" priority="3149" operator="equal">
      <formula>0</formula>
    </cfRule>
    <cfRule type="cellIs" dxfId="2860" priority="3150" operator="greaterThan">
      <formula>40</formula>
    </cfRule>
    <cfRule type="cellIs" dxfId="2859" priority="3151" operator="between">
      <formula>20</formula>
      <formula>40</formula>
    </cfRule>
    <cfRule type="cellIs" dxfId="2858" priority="3152" operator="between">
      <formula>1</formula>
      <formula>19</formula>
    </cfRule>
  </conditionalFormatting>
  <conditionalFormatting sqref="CD51:CI53">
    <cfRule type="cellIs" dxfId="2857" priority="3145" operator="equal">
      <formula>0</formula>
    </cfRule>
    <cfRule type="cellIs" dxfId="2856" priority="3146" operator="greaterThan">
      <formula>40</formula>
    </cfRule>
    <cfRule type="cellIs" dxfId="2855" priority="3147" operator="between">
      <formula>20</formula>
      <formula>40</formula>
    </cfRule>
    <cfRule type="cellIs" dxfId="2854" priority="3148" operator="between">
      <formula>1</formula>
      <formula>19</formula>
    </cfRule>
  </conditionalFormatting>
  <conditionalFormatting sqref="CJ53:CL54">
    <cfRule type="cellIs" dxfId="2853" priority="3141" operator="equal">
      <formula>0</formula>
    </cfRule>
    <cfRule type="cellIs" dxfId="2852" priority="3142" operator="greaterThan">
      <formula>40</formula>
    </cfRule>
    <cfRule type="cellIs" dxfId="2851" priority="3143" operator="between">
      <formula>20</formula>
      <formula>40</formula>
    </cfRule>
    <cfRule type="cellIs" dxfId="2850" priority="3144" operator="between">
      <formula>1</formula>
      <formula>19</formula>
    </cfRule>
  </conditionalFormatting>
  <conditionalFormatting sqref="CC53:CC54">
    <cfRule type="cellIs" dxfId="2849" priority="3137" operator="equal">
      <formula>0</formula>
    </cfRule>
    <cfRule type="cellIs" dxfId="2848" priority="3138" operator="greaterThan">
      <formula>40</formula>
    </cfRule>
    <cfRule type="cellIs" dxfId="2847" priority="3139" operator="between">
      <formula>20</formula>
      <formula>40</formula>
    </cfRule>
    <cfRule type="cellIs" dxfId="2846" priority="3140" operator="between">
      <formula>1</formula>
      <formula>19</formula>
    </cfRule>
  </conditionalFormatting>
  <conditionalFormatting sqref="CD54:CD55">
    <cfRule type="cellIs" dxfId="2845" priority="3133" operator="equal">
      <formula>0</formula>
    </cfRule>
    <cfRule type="cellIs" dxfId="2844" priority="3134" operator="greaterThan">
      <formula>40</formula>
    </cfRule>
    <cfRule type="cellIs" dxfId="2843" priority="3135" operator="between">
      <formula>20</formula>
      <formula>40</formula>
    </cfRule>
    <cfRule type="cellIs" dxfId="2842" priority="3136" operator="between">
      <formula>1</formula>
      <formula>19</formula>
    </cfRule>
  </conditionalFormatting>
  <conditionalFormatting sqref="CC57:CL57">
    <cfRule type="cellIs" dxfId="2841" priority="3129" operator="equal">
      <formula>0</formula>
    </cfRule>
    <cfRule type="cellIs" dxfId="2840" priority="3130" operator="greaterThan">
      <formula>40</formula>
    </cfRule>
    <cfRule type="cellIs" dxfId="2839" priority="3131" operator="between">
      <formula>20</formula>
      <formula>40</formula>
    </cfRule>
    <cfRule type="cellIs" dxfId="2838" priority="3132" operator="between">
      <formula>1</formula>
      <formula>19</formula>
    </cfRule>
  </conditionalFormatting>
  <conditionalFormatting sqref="CE55:CI55">
    <cfRule type="cellIs" dxfId="2837" priority="3125" operator="equal">
      <formula>0</formula>
    </cfRule>
    <cfRule type="cellIs" dxfId="2836" priority="3126" operator="greaterThan">
      <formula>40</formula>
    </cfRule>
    <cfRule type="cellIs" dxfId="2835" priority="3127" operator="between">
      <formula>20</formula>
      <formula>40</formula>
    </cfRule>
    <cfRule type="cellIs" dxfId="2834" priority="3128" operator="between">
      <formula>1</formula>
      <formula>19</formula>
    </cfRule>
  </conditionalFormatting>
  <conditionalFormatting sqref="CF54:CI54">
    <cfRule type="cellIs" dxfId="2833" priority="3121" operator="equal">
      <formula>0</formula>
    </cfRule>
    <cfRule type="cellIs" dxfId="2832" priority="3122" operator="greaterThan">
      <formula>40</formula>
    </cfRule>
    <cfRule type="cellIs" dxfId="2831" priority="3123" operator="between">
      <formula>20</formula>
      <formula>40</formula>
    </cfRule>
    <cfRule type="cellIs" dxfId="2830" priority="3124" operator="between">
      <formula>1</formula>
      <formula>19</formula>
    </cfRule>
  </conditionalFormatting>
  <conditionalFormatting sqref="CP26:CQ26">
    <cfRule type="cellIs" dxfId="2829" priority="3117" operator="equal">
      <formula>0</formula>
    </cfRule>
    <cfRule type="cellIs" dxfId="2828" priority="3118" operator="greaterThan">
      <formula>40</formula>
    </cfRule>
    <cfRule type="cellIs" dxfId="2827" priority="3119" operator="between">
      <formula>20</formula>
      <formula>40</formula>
    </cfRule>
    <cfRule type="cellIs" dxfId="2826" priority="3120" operator="between">
      <formula>1</formula>
      <formula>19</formula>
    </cfRule>
  </conditionalFormatting>
  <conditionalFormatting sqref="CP29:CQ29">
    <cfRule type="cellIs" dxfId="2825" priority="3113" operator="equal">
      <formula>0</formula>
    </cfRule>
    <cfRule type="cellIs" dxfId="2824" priority="3114" operator="greaterThan">
      <formula>40</formula>
    </cfRule>
    <cfRule type="cellIs" dxfId="2823" priority="3115" operator="between">
      <formula>20</formula>
      <formula>40</formula>
    </cfRule>
    <cfRule type="cellIs" dxfId="2822" priority="3116" operator="between">
      <formula>1</formula>
      <formula>19</formula>
    </cfRule>
  </conditionalFormatting>
  <conditionalFormatting sqref="CV27">
    <cfRule type="cellIs" dxfId="2821" priority="3109" operator="equal">
      <formula>0</formula>
    </cfRule>
    <cfRule type="cellIs" dxfId="2820" priority="3110" operator="greaterThan">
      <formula>40</formula>
    </cfRule>
    <cfRule type="cellIs" dxfId="2819" priority="3111" operator="between">
      <formula>20</formula>
      <formula>40</formula>
    </cfRule>
    <cfRule type="cellIs" dxfId="2818" priority="3112" operator="between">
      <formula>1</formula>
      <formula>19</formula>
    </cfRule>
  </conditionalFormatting>
  <conditionalFormatting sqref="CP33:DB33">
    <cfRule type="cellIs" dxfId="2817" priority="3105" operator="equal">
      <formula>0</formula>
    </cfRule>
    <cfRule type="cellIs" dxfId="2816" priority="3106" operator="greaterThan">
      <formula>40</formula>
    </cfRule>
    <cfRule type="cellIs" dxfId="2815" priority="3107" operator="between">
      <formula>20</formula>
      <formula>40</formula>
    </cfRule>
    <cfRule type="cellIs" dxfId="2814" priority="3108" operator="between">
      <formula>1</formula>
      <formula>19</formula>
    </cfRule>
  </conditionalFormatting>
  <conditionalFormatting sqref="CR37:CV37">
    <cfRule type="cellIs" dxfId="2813" priority="3101" operator="equal">
      <formula>0</formula>
    </cfRule>
    <cfRule type="cellIs" dxfId="2812" priority="3102" operator="greaterThan">
      <formula>40</formula>
    </cfRule>
    <cfRule type="cellIs" dxfId="2811" priority="3103" operator="between">
      <formula>20</formula>
      <formula>40</formula>
    </cfRule>
    <cfRule type="cellIs" dxfId="2810" priority="3104" operator="between">
      <formula>1</formula>
      <formula>19</formula>
    </cfRule>
  </conditionalFormatting>
  <conditionalFormatting sqref="CP39:CT39">
    <cfRule type="cellIs" dxfId="2809" priority="3097" operator="equal">
      <formula>0</formula>
    </cfRule>
    <cfRule type="cellIs" dxfId="2808" priority="3098" operator="greaterThan">
      <formula>40</formula>
    </cfRule>
    <cfRule type="cellIs" dxfId="2807" priority="3099" operator="between">
      <formula>20</formula>
      <formula>40</formula>
    </cfRule>
    <cfRule type="cellIs" dxfId="2806" priority="3100" operator="between">
      <formula>1</formula>
      <formula>19</formula>
    </cfRule>
  </conditionalFormatting>
  <conditionalFormatting sqref="CV39">
    <cfRule type="cellIs" dxfId="2805" priority="3093" operator="equal">
      <formula>0</formula>
    </cfRule>
    <cfRule type="cellIs" dxfId="2804" priority="3094" operator="greaterThan">
      <formula>40</formula>
    </cfRule>
    <cfRule type="cellIs" dxfId="2803" priority="3095" operator="between">
      <formula>20</formula>
      <formula>40</formula>
    </cfRule>
    <cfRule type="cellIs" dxfId="2802" priority="3096" operator="between">
      <formula>1</formula>
      <formula>19</formula>
    </cfRule>
  </conditionalFormatting>
  <conditionalFormatting sqref="CP46:CQ46">
    <cfRule type="cellIs" dxfId="2801" priority="3089" operator="equal">
      <formula>0</formula>
    </cfRule>
    <cfRule type="cellIs" dxfId="2800" priority="3090" operator="greaterThan">
      <formula>40</formula>
    </cfRule>
    <cfRule type="cellIs" dxfId="2799" priority="3091" operator="between">
      <formula>20</formula>
      <formula>40</formula>
    </cfRule>
    <cfRule type="cellIs" dxfId="2798" priority="3092" operator="between">
      <formula>1</formula>
      <formula>19</formula>
    </cfRule>
  </conditionalFormatting>
  <conditionalFormatting sqref="CP48:CT48">
    <cfRule type="cellIs" dxfId="2797" priority="3085" operator="equal">
      <formula>0</formula>
    </cfRule>
    <cfRule type="cellIs" dxfId="2796" priority="3086" operator="greaterThan">
      <formula>40</formula>
    </cfRule>
    <cfRule type="cellIs" dxfId="2795" priority="3087" operator="between">
      <formula>20</formula>
      <formula>40</formula>
    </cfRule>
    <cfRule type="cellIs" dxfId="2794" priority="3088" operator="between">
      <formula>1</formula>
      <formula>19</formula>
    </cfRule>
  </conditionalFormatting>
  <conditionalFormatting sqref="CV48">
    <cfRule type="cellIs" dxfId="2793" priority="3081" operator="equal">
      <formula>0</formula>
    </cfRule>
    <cfRule type="cellIs" dxfId="2792" priority="3082" operator="greaterThan">
      <formula>40</formula>
    </cfRule>
    <cfRule type="cellIs" dxfId="2791" priority="3083" operator="between">
      <formula>20</formula>
      <formula>40</formula>
    </cfRule>
    <cfRule type="cellIs" dxfId="2790" priority="3084" operator="between">
      <formula>1</formula>
      <formula>19</formula>
    </cfRule>
  </conditionalFormatting>
  <conditionalFormatting sqref="CP50:CT52">
    <cfRule type="cellIs" dxfId="2789" priority="3077" operator="equal">
      <formula>0</formula>
    </cfRule>
    <cfRule type="cellIs" dxfId="2788" priority="3078" operator="greaterThan">
      <formula>40</formula>
    </cfRule>
    <cfRule type="cellIs" dxfId="2787" priority="3079" operator="between">
      <formula>20</formula>
      <formula>40</formula>
    </cfRule>
    <cfRule type="cellIs" dxfId="2786" priority="3080" operator="between">
      <formula>1</formula>
      <formula>19</formula>
    </cfRule>
  </conditionalFormatting>
  <conditionalFormatting sqref="CV50:CV52">
    <cfRule type="cellIs" dxfId="2785" priority="3073" operator="equal">
      <formula>0</formula>
    </cfRule>
    <cfRule type="cellIs" dxfId="2784" priority="3074" operator="greaterThan">
      <formula>40</formula>
    </cfRule>
    <cfRule type="cellIs" dxfId="2783" priority="3075" operator="between">
      <formula>20</formula>
      <formula>40</formula>
    </cfRule>
    <cfRule type="cellIs" dxfId="2782" priority="3076" operator="between">
      <formula>1</formula>
      <formula>19</formula>
    </cfRule>
  </conditionalFormatting>
  <conditionalFormatting sqref="CP57:CQ57">
    <cfRule type="cellIs" dxfId="2781" priority="3069" operator="equal">
      <formula>0</formula>
    </cfRule>
    <cfRule type="cellIs" dxfId="2780" priority="3070" operator="greaterThan">
      <formula>40</formula>
    </cfRule>
    <cfRule type="cellIs" dxfId="2779" priority="3071" operator="between">
      <formula>20</formula>
      <formula>40</formula>
    </cfRule>
    <cfRule type="cellIs" dxfId="2778" priority="3072" operator="between">
      <formula>1</formula>
      <formula>19</formula>
    </cfRule>
  </conditionalFormatting>
  <conditionalFormatting sqref="CP79:DB79">
    <cfRule type="cellIs" dxfId="2777" priority="3065" operator="equal">
      <formula>0</formula>
    </cfRule>
    <cfRule type="cellIs" dxfId="2776" priority="3066" operator="greaterThan">
      <formula>40</formula>
    </cfRule>
    <cfRule type="cellIs" dxfId="2775" priority="3067" operator="between">
      <formula>20</formula>
      <formula>40</formula>
    </cfRule>
    <cfRule type="cellIs" dxfId="2774" priority="3068" operator="between">
      <formula>1</formula>
      <formula>19</formula>
    </cfRule>
  </conditionalFormatting>
  <conditionalFormatting sqref="DF57:DG57 DF79:DG79">
    <cfRule type="cellIs" dxfId="2773" priority="3061" operator="equal">
      <formula>0</formula>
    </cfRule>
    <cfRule type="cellIs" dxfId="2772" priority="3062" operator="greaterThan">
      <formula>40</formula>
    </cfRule>
    <cfRule type="cellIs" dxfId="2771" priority="3063" operator="between">
      <formula>20</formula>
      <formula>40</formula>
    </cfRule>
    <cfRule type="cellIs" dxfId="2770" priority="3064" operator="between">
      <formula>1</formula>
      <formula>19</formula>
    </cfRule>
  </conditionalFormatting>
  <conditionalFormatting sqref="DJ16:EA16">
    <cfRule type="cellIs" dxfId="2769" priority="3057" operator="equal">
      <formula>0</formula>
    </cfRule>
    <cfRule type="cellIs" dxfId="2768" priority="3058" operator="greaterThan">
      <formula>40</formula>
    </cfRule>
    <cfRule type="cellIs" dxfId="2767" priority="3059" operator="between">
      <formula>20</formula>
      <formula>40</formula>
    </cfRule>
    <cfRule type="cellIs" dxfId="2766" priority="3060" operator="between">
      <formula>1</formula>
      <formula>19</formula>
    </cfRule>
  </conditionalFormatting>
  <conditionalFormatting sqref="DP17:EA20">
    <cfRule type="cellIs" dxfId="2765" priority="3053" operator="equal">
      <formula>0</formula>
    </cfRule>
    <cfRule type="cellIs" dxfId="2764" priority="3054" operator="greaterThan">
      <formula>40</formula>
    </cfRule>
    <cfRule type="cellIs" dxfId="2763" priority="3055" operator="between">
      <formula>20</formula>
      <formula>40</formula>
    </cfRule>
    <cfRule type="cellIs" dxfId="2762" priority="3056" operator="between">
      <formula>1</formula>
      <formula>19</formula>
    </cfRule>
  </conditionalFormatting>
  <conditionalFormatting sqref="DJ18:DM18">
    <cfRule type="cellIs" dxfId="2761" priority="3049" operator="equal">
      <formula>0</formula>
    </cfRule>
    <cfRule type="cellIs" dxfId="2760" priority="3050" operator="greaterThan">
      <formula>40</formula>
    </cfRule>
    <cfRule type="cellIs" dxfId="2759" priority="3051" operator="between">
      <formula>20</formula>
      <formula>40</formula>
    </cfRule>
    <cfRule type="cellIs" dxfId="2758" priority="3052" operator="between">
      <formula>1</formula>
      <formula>19</formula>
    </cfRule>
  </conditionalFormatting>
  <conditionalFormatting sqref="DJ19">
    <cfRule type="cellIs" dxfId="2757" priority="3045" operator="equal">
      <formula>0</formula>
    </cfRule>
    <cfRule type="cellIs" dxfId="2756" priority="3046" operator="greaterThan">
      <formula>40</formula>
    </cfRule>
    <cfRule type="cellIs" dxfId="2755" priority="3047" operator="between">
      <formula>20</formula>
      <formula>40</formula>
    </cfRule>
    <cfRule type="cellIs" dxfId="2754" priority="3048" operator="between">
      <formula>1</formula>
      <formula>19</formula>
    </cfRule>
  </conditionalFormatting>
  <conditionalFormatting sqref="DK20:DO22">
    <cfRule type="cellIs" dxfId="2753" priority="3041" operator="equal">
      <formula>0</formula>
    </cfRule>
    <cfRule type="cellIs" dxfId="2752" priority="3042" operator="greaterThan">
      <formula>40</formula>
    </cfRule>
    <cfRule type="cellIs" dxfId="2751" priority="3043" operator="between">
      <formula>20</formula>
      <formula>40</formula>
    </cfRule>
    <cfRule type="cellIs" dxfId="2750" priority="3044" operator="between">
      <formula>1</formula>
      <formula>19</formula>
    </cfRule>
  </conditionalFormatting>
  <conditionalFormatting sqref="DJ24:DM25">
    <cfRule type="cellIs" dxfId="2749" priority="3037" operator="equal">
      <formula>0</formula>
    </cfRule>
    <cfRule type="cellIs" dxfId="2748" priority="3038" operator="greaterThan">
      <formula>40</formula>
    </cfRule>
    <cfRule type="cellIs" dxfId="2747" priority="3039" operator="between">
      <formula>20</formula>
      <formula>40</formula>
    </cfRule>
    <cfRule type="cellIs" dxfId="2746" priority="3040" operator="between">
      <formula>1</formula>
      <formula>19</formula>
    </cfRule>
  </conditionalFormatting>
  <conditionalFormatting sqref="DP23:EA29">
    <cfRule type="cellIs" dxfId="2745" priority="3033" operator="equal">
      <formula>0</formula>
    </cfRule>
    <cfRule type="cellIs" dxfId="2744" priority="3034" operator="greaterThan">
      <formula>40</formula>
    </cfRule>
    <cfRule type="cellIs" dxfId="2743" priority="3035" operator="between">
      <formula>20</formula>
      <formula>40</formula>
    </cfRule>
    <cfRule type="cellIs" dxfId="2742" priority="3036" operator="between">
      <formula>1</formula>
      <formula>19</formula>
    </cfRule>
  </conditionalFormatting>
  <conditionalFormatting sqref="DN26:DO27">
    <cfRule type="cellIs" dxfId="2741" priority="3029" operator="equal">
      <formula>0</formula>
    </cfRule>
    <cfRule type="cellIs" dxfId="2740" priority="3030" operator="greaterThan">
      <formula>40</formula>
    </cfRule>
    <cfRule type="cellIs" dxfId="2739" priority="3031" operator="between">
      <formula>20</formula>
      <formula>40</formula>
    </cfRule>
    <cfRule type="cellIs" dxfId="2738" priority="3032" operator="between">
      <formula>1</formula>
      <formula>19</formula>
    </cfRule>
  </conditionalFormatting>
  <conditionalFormatting sqref="DJ28:DM29">
    <cfRule type="cellIs" dxfId="2737" priority="3025" operator="equal">
      <formula>0</formula>
    </cfRule>
    <cfRule type="cellIs" dxfId="2736" priority="3026" operator="greaterThan">
      <formula>40</formula>
    </cfRule>
    <cfRule type="cellIs" dxfId="2735" priority="3027" operator="between">
      <formula>20</formula>
      <formula>40</formula>
    </cfRule>
    <cfRule type="cellIs" dxfId="2734" priority="3028" operator="between">
      <formula>1</formula>
      <formula>19</formula>
    </cfRule>
  </conditionalFormatting>
  <conditionalFormatting sqref="DN29:DO29">
    <cfRule type="cellIs" dxfId="2733" priority="3021" operator="equal">
      <formula>0</formula>
    </cfRule>
    <cfRule type="cellIs" dxfId="2732" priority="3022" operator="greaterThan">
      <formula>40</formula>
    </cfRule>
    <cfRule type="cellIs" dxfId="2731" priority="3023" operator="between">
      <formula>20</formula>
      <formula>40</formula>
    </cfRule>
    <cfRule type="cellIs" dxfId="2730" priority="3024" operator="between">
      <formula>1</formula>
      <formula>19</formula>
    </cfRule>
  </conditionalFormatting>
  <conditionalFormatting sqref="DJ30:DZ30">
    <cfRule type="cellIs" dxfId="2729" priority="3017" operator="equal">
      <formula>0</formula>
    </cfRule>
    <cfRule type="cellIs" dxfId="2728" priority="3018" operator="greaterThan">
      <formula>40</formula>
    </cfRule>
    <cfRule type="cellIs" dxfId="2727" priority="3019" operator="between">
      <formula>20</formula>
      <formula>40</formula>
    </cfRule>
    <cfRule type="cellIs" dxfId="2726" priority="3020" operator="between">
      <formula>1</formula>
      <formula>19</formula>
    </cfRule>
  </conditionalFormatting>
  <conditionalFormatting sqref="DX31:EA32">
    <cfRule type="cellIs" dxfId="2725" priority="3013" operator="equal">
      <formula>0</formula>
    </cfRule>
    <cfRule type="cellIs" dxfId="2724" priority="3014" operator="greaterThan">
      <formula>40</formula>
    </cfRule>
    <cfRule type="cellIs" dxfId="2723" priority="3015" operator="between">
      <formula>20</formula>
      <formula>40</formula>
    </cfRule>
    <cfRule type="cellIs" dxfId="2722" priority="3016" operator="between">
      <formula>1</formula>
      <formula>19</formula>
    </cfRule>
  </conditionalFormatting>
  <conditionalFormatting sqref="DP32:DW35">
    <cfRule type="cellIs" dxfId="2721" priority="3009" operator="equal">
      <formula>0</formula>
    </cfRule>
    <cfRule type="cellIs" dxfId="2720" priority="3010" operator="greaterThan">
      <formula>40</formula>
    </cfRule>
    <cfRule type="cellIs" dxfId="2719" priority="3011" operator="between">
      <formula>20</formula>
      <formula>40</formula>
    </cfRule>
    <cfRule type="cellIs" dxfId="2718" priority="3012" operator="between">
      <formula>1</formula>
      <formula>19</formula>
    </cfRule>
  </conditionalFormatting>
  <conditionalFormatting sqref="DX35:EA35">
    <cfRule type="cellIs" dxfId="2717" priority="3005" operator="equal">
      <formula>0</formula>
    </cfRule>
    <cfRule type="cellIs" dxfId="2716" priority="3006" operator="greaterThan">
      <formula>40</formula>
    </cfRule>
    <cfRule type="cellIs" dxfId="2715" priority="3007" operator="between">
      <formula>20</formula>
      <formula>40</formula>
    </cfRule>
    <cfRule type="cellIs" dxfId="2714" priority="3008" operator="between">
      <formula>1</formula>
      <formula>19</formula>
    </cfRule>
  </conditionalFormatting>
  <conditionalFormatting sqref="DI33">
    <cfRule type="cellIs" dxfId="2713" priority="3001" operator="equal">
      <formula>0</formula>
    </cfRule>
    <cfRule type="cellIs" dxfId="2712" priority="3002" operator="greaterThan">
      <formula>40</formula>
    </cfRule>
    <cfRule type="cellIs" dxfId="2711" priority="3003" operator="between">
      <formula>20</formula>
      <formula>40</formula>
    </cfRule>
    <cfRule type="cellIs" dxfId="2710" priority="3004" operator="between">
      <formula>1</formula>
      <formula>19</formula>
    </cfRule>
  </conditionalFormatting>
  <conditionalFormatting sqref="DN33">
    <cfRule type="cellIs" dxfId="2709" priority="2997" operator="equal">
      <formula>0</formula>
    </cfRule>
    <cfRule type="cellIs" dxfId="2708" priority="2998" operator="greaterThan">
      <formula>40</formula>
    </cfRule>
    <cfRule type="cellIs" dxfId="2707" priority="2999" operator="between">
      <formula>20</formula>
      <formula>40</formula>
    </cfRule>
    <cfRule type="cellIs" dxfId="2706" priority="3000" operator="between">
      <formula>1</formula>
      <formula>19</formula>
    </cfRule>
  </conditionalFormatting>
  <conditionalFormatting sqref="DJ32:DM40">
    <cfRule type="cellIs" dxfId="2705" priority="2993" operator="equal">
      <formula>0</formula>
    </cfRule>
    <cfRule type="cellIs" dxfId="2704" priority="2994" operator="greaterThan">
      <formula>40</formula>
    </cfRule>
    <cfRule type="cellIs" dxfId="2703" priority="2995" operator="between">
      <formula>20</formula>
      <formula>40</formula>
    </cfRule>
    <cfRule type="cellIs" dxfId="2702" priority="2996" operator="between">
      <formula>1</formula>
      <formula>19</formula>
    </cfRule>
  </conditionalFormatting>
  <conditionalFormatting sqref="DN39">
    <cfRule type="cellIs" dxfId="2701" priority="2989" operator="equal">
      <formula>0</formula>
    </cfRule>
    <cfRule type="cellIs" dxfId="2700" priority="2990" operator="greaterThan">
      <formula>40</formula>
    </cfRule>
    <cfRule type="cellIs" dxfId="2699" priority="2991" operator="between">
      <formula>20</formula>
      <formula>40</formula>
    </cfRule>
    <cfRule type="cellIs" dxfId="2698" priority="2992" operator="between">
      <formula>1</formula>
      <formula>19</formula>
    </cfRule>
  </conditionalFormatting>
  <conditionalFormatting sqref="DK41:DM41">
    <cfRule type="cellIs" dxfId="2697" priority="2985" operator="equal">
      <formula>0</formula>
    </cfRule>
    <cfRule type="cellIs" dxfId="2696" priority="2986" operator="greaterThan">
      <formula>40</formula>
    </cfRule>
    <cfRule type="cellIs" dxfId="2695" priority="2987" operator="between">
      <formula>20</formula>
      <formula>40</formula>
    </cfRule>
    <cfRule type="cellIs" dxfId="2694" priority="2988" operator="between">
      <formula>1</formula>
      <formula>19</formula>
    </cfRule>
  </conditionalFormatting>
  <conditionalFormatting sqref="DJ43:DM45">
    <cfRule type="cellIs" dxfId="2693" priority="2981" operator="equal">
      <formula>0</formula>
    </cfRule>
    <cfRule type="cellIs" dxfId="2692" priority="2982" operator="greaterThan">
      <formula>40</formula>
    </cfRule>
    <cfRule type="cellIs" dxfId="2691" priority="2983" operator="between">
      <formula>20</formula>
      <formula>40</formula>
    </cfRule>
    <cfRule type="cellIs" dxfId="2690" priority="2984" operator="between">
      <formula>1</formula>
      <formula>19</formula>
    </cfRule>
  </conditionalFormatting>
  <conditionalFormatting sqref="DK46:DO46">
    <cfRule type="cellIs" dxfId="2689" priority="2977" operator="equal">
      <formula>0</formula>
    </cfRule>
    <cfRule type="cellIs" dxfId="2688" priority="2978" operator="greaterThan">
      <formula>40</formula>
    </cfRule>
    <cfRule type="cellIs" dxfId="2687" priority="2979" operator="between">
      <formula>20</formula>
      <formula>40</formula>
    </cfRule>
    <cfRule type="cellIs" dxfId="2686" priority="2980" operator="between">
      <formula>1</formula>
      <formula>19</formula>
    </cfRule>
  </conditionalFormatting>
  <conditionalFormatting sqref="DJ47:DM55">
    <cfRule type="cellIs" dxfId="2685" priority="2973" operator="equal">
      <formula>0</formula>
    </cfRule>
    <cfRule type="cellIs" dxfId="2684" priority="2974" operator="greaterThan">
      <formula>40</formula>
    </cfRule>
    <cfRule type="cellIs" dxfId="2683" priority="2975" operator="between">
      <formula>20</formula>
      <formula>40</formula>
    </cfRule>
    <cfRule type="cellIs" dxfId="2682" priority="2976" operator="between">
      <formula>1</formula>
      <formula>19</formula>
    </cfRule>
  </conditionalFormatting>
  <conditionalFormatting sqref="DN48">
    <cfRule type="cellIs" dxfId="2681" priority="2969" operator="equal">
      <formula>0</formula>
    </cfRule>
    <cfRule type="cellIs" dxfId="2680" priority="2970" operator="greaterThan">
      <formula>40</formula>
    </cfRule>
    <cfRule type="cellIs" dxfId="2679" priority="2971" operator="between">
      <formula>20</formula>
      <formula>40</formula>
    </cfRule>
    <cfRule type="cellIs" dxfId="2678" priority="2972" operator="between">
      <formula>1</formula>
      <formula>19</formula>
    </cfRule>
  </conditionalFormatting>
  <conditionalFormatting sqref="DN50:DN52">
    <cfRule type="cellIs" dxfId="2677" priority="2965" operator="equal">
      <formula>0</formula>
    </cfRule>
    <cfRule type="cellIs" dxfId="2676" priority="2966" operator="greaterThan">
      <formula>40</formula>
    </cfRule>
    <cfRule type="cellIs" dxfId="2675" priority="2967" operator="between">
      <formula>20</formula>
      <formula>40</formula>
    </cfRule>
    <cfRule type="cellIs" dxfId="2674" priority="2968" operator="between">
      <formula>1</formula>
      <formula>19</formula>
    </cfRule>
  </conditionalFormatting>
  <conditionalFormatting sqref="DO52">
    <cfRule type="cellIs" dxfId="2673" priority="2961" operator="equal">
      <formula>0</formula>
    </cfRule>
    <cfRule type="cellIs" dxfId="2672" priority="2962" operator="greaterThan">
      <formula>40</formula>
    </cfRule>
    <cfRule type="cellIs" dxfId="2671" priority="2963" operator="between">
      <formula>20</formula>
      <formula>40</formula>
    </cfRule>
    <cfRule type="cellIs" dxfId="2670" priority="2964" operator="between">
      <formula>1</formula>
      <formula>19</formula>
    </cfRule>
  </conditionalFormatting>
  <conditionalFormatting sqref="DP39:DW57 DP79:DW79">
    <cfRule type="cellIs" dxfId="2669" priority="2957" operator="equal">
      <formula>0</formula>
    </cfRule>
    <cfRule type="cellIs" dxfId="2668" priority="2958" operator="greaterThan">
      <formula>40</formula>
    </cfRule>
    <cfRule type="cellIs" dxfId="2667" priority="2959" operator="between">
      <formula>20</formula>
      <formula>40</formula>
    </cfRule>
    <cfRule type="cellIs" dxfId="2666" priority="2960" operator="between">
      <formula>1</formula>
      <formula>19</formula>
    </cfRule>
  </conditionalFormatting>
  <conditionalFormatting sqref="DX41:EA42">
    <cfRule type="cellIs" dxfId="2665" priority="2953" operator="equal">
      <formula>0</formula>
    </cfRule>
    <cfRule type="cellIs" dxfId="2664" priority="2954" operator="greaterThan">
      <formula>40</formula>
    </cfRule>
    <cfRule type="cellIs" dxfId="2663" priority="2955" operator="between">
      <formula>20</formula>
      <formula>40</formula>
    </cfRule>
    <cfRule type="cellIs" dxfId="2662" priority="2956" operator="between">
      <formula>1</formula>
      <formula>19</formula>
    </cfRule>
  </conditionalFormatting>
  <conditionalFormatting sqref="DX46:EA46">
    <cfRule type="cellIs" dxfId="2661" priority="2949" operator="equal">
      <formula>0</formula>
    </cfRule>
    <cfRule type="cellIs" dxfId="2660" priority="2950" operator="greaterThan">
      <formula>40</formula>
    </cfRule>
    <cfRule type="cellIs" dxfId="2659" priority="2951" operator="between">
      <formula>20</formula>
      <formula>40</formula>
    </cfRule>
    <cfRule type="cellIs" dxfId="2658" priority="2952" operator="between">
      <formula>1</formula>
      <formula>19</formula>
    </cfRule>
  </conditionalFormatting>
  <conditionalFormatting sqref="DX50:EA50">
    <cfRule type="cellIs" dxfId="2657" priority="2945" operator="equal">
      <formula>0</formula>
    </cfRule>
    <cfRule type="cellIs" dxfId="2656" priority="2946" operator="greaterThan">
      <formula>40</formula>
    </cfRule>
    <cfRule type="cellIs" dxfId="2655" priority="2947" operator="between">
      <formula>20</formula>
      <formula>40</formula>
    </cfRule>
    <cfRule type="cellIs" dxfId="2654" priority="2948" operator="between">
      <formula>1</formula>
      <formula>19</formula>
    </cfRule>
  </conditionalFormatting>
  <conditionalFormatting sqref="DI79:DN79">
    <cfRule type="cellIs" dxfId="2653" priority="2941" operator="equal">
      <formula>0</formula>
    </cfRule>
    <cfRule type="cellIs" dxfId="2652" priority="2942" operator="greaterThan">
      <formula>40</formula>
    </cfRule>
    <cfRule type="cellIs" dxfId="2651" priority="2943" operator="between">
      <formula>20</formula>
      <formula>40</formula>
    </cfRule>
    <cfRule type="cellIs" dxfId="2650" priority="2944" operator="between">
      <formula>1</formula>
      <formula>19</formula>
    </cfRule>
  </conditionalFormatting>
  <conditionalFormatting sqref="DJ57:DM57">
    <cfRule type="cellIs" dxfId="2649" priority="2937" operator="equal">
      <formula>0</formula>
    </cfRule>
    <cfRule type="cellIs" dxfId="2648" priority="2938" operator="greaterThan">
      <formula>40</formula>
    </cfRule>
    <cfRule type="cellIs" dxfId="2647" priority="2939" operator="between">
      <formula>20</formula>
      <formula>40</formula>
    </cfRule>
    <cfRule type="cellIs" dxfId="2646" priority="2940" operator="between">
      <formula>1</formula>
      <formula>19</formula>
    </cfRule>
  </conditionalFormatting>
  <conditionalFormatting sqref="DX56:EA56">
    <cfRule type="cellIs" dxfId="2645" priority="2933" operator="equal">
      <formula>0</formula>
    </cfRule>
    <cfRule type="cellIs" dxfId="2644" priority="2934" operator="greaterThan">
      <formula>40</formula>
    </cfRule>
    <cfRule type="cellIs" dxfId="2643" priority="2935" operator="between">
      <formula>20</formula>
      <formula>40</formula>
    </cfRule>
    <cfRule type="cellIs" dxfId="2642" priority="2936" operator="between">
      <formula>1</formula>
      <formula>19</formula>
    </cfRule>
  </conditionalFormatting>
  <conditionalFormatting sqref="EB16:EB29">
    <cfRule type="cellIs" dxfId="2641" priority="2929" operator="equal">
      <formula>0</formula>
    </cfRule>
    <cfRule type="cellIs" dxfId="2640" priority="2930" operator="greaterThan">
      <formula>40</formula>
    </cfRule>
    <cfRule type="cellIs" dxfId="2639" priority="2931" operator="between">
      <formula>20</formula>
      <formula>40</formula>
    </cfRule>
    <cfRule type="cellIs" dxfId="2638" priority="2932" operator="between">
      <formula>1</formula>
      <formula>19</formula>
    </cfRule>
  </conditionalFormatting>
  <conditionalFormatting sqref="EC16">
    <cfRule type="cellIs" dxfId="2637" priority="2925" operator="equal">
      <formula>0</formula>
    </cfRule>
    <cfRule type="cellIs" dxfId="2636" priority="2926" operator="greaterThan">
      <formula>40</formula>
    </cfRule>
    <cfRule type="cellIs" dxfId="2635" priority="2927" operator="between">
      <formula>20</formula>
      <formula>40</formula>
    </cfRule>
    <cfRule type="cellIs" dxfId="2634" priority="2928" operator="between">
      <formula>1</formula>
      <formula>19</formula>
    </cfRule>
  </conditionalFormatting>
  <conditionalFormatting sqref="EC19">
    <cfRule type="cellIs" dxfId="2633" priority="2921" operator="equal">
      <formula>0</formula>
    </cfRule>
    <cfRule type="cellIs" dxfId="2632" priority="2922" operator="greaterThan">
      <formula>40</formula>
    </cfRule>
    <cfRule type="cellIs" dxfId="2631" priority="2923" operator="between">
      <formula>20</formula>
      <formula>40</formula>
    </cfRule>
    <cfRule type="cellIs" dxfId="2630" priority="2924" operator="between">
      <formula>1</formula>
      <formula>19</formula>
    </cfRule>
  </conditionalFormatting>
  <conditionalFormatting sqref="EC22:EC23">
    <cfRule type="cellIs" dxfId="2629" priority="2917" operator="equal">
      <formula>0</formula>
    </cfRule>
    <cfRule type="cellIs" dxfId="2628" priority="2918" operator="greaterThan">
      <formula>40</formula>
    </cfRule>
    <cfRule type="cellIs" dxfId="2627" priority="2919" operator="between">
      <formula>20</formula>
      <formula>40</formula>
    </cfRule>
    <cfRule type="cellIs" dxfId="2626" priority="2920" operator="between">
      <formula>1</formula>
      <formula>19</formula>
    </cfRule>
  </conditionalFormatting>
  <conditionalFormatting sqref="EC25">
    <cfRule type="cellIs" dxfId="2625" priority="2913" operator="equal">
      <formula>0</formula>
    </cfRule>
    <cfRule type="cellIs" dxfId="2624" priority="2914" operator="greaterThan">
      <formula>40</formula>
    </cfRule>
    <cfRule type="cellIs" dxfId="2623" priority="2915" operator="between">
      <formula>20</formula>
      <formula>40</formula>
    </cfRule>
    <cfRule type="cellIs" dxfId="2622" priority="2916" operator="between">
      <formula>1</formula>
      <formula>19</formula>
    </cfRule>
  </conditionalFormatting>
  <conditionalFormatting sqref="EH16:EK16">
    <cfRule type="cellIs" dxfId="2621" priority="2909" operator="equal">
      <formula>0</formula>
    </cfRule>
    <cfRule type="cellIs" dxfId="2620" priority="2910" operator="greaterThan">
      <formula>40</formula>
    </cfRule>
    <cfRule type="cellIs" dxfId="2619" priority="2911" operator="between">
      <formula>20</formula>
      <formula>40</formula>
    </cfRule>
    <cfRule type="cellIs" dxfId="2618" priority="2912" operator="between">
      <formula>1</formula>
      <formula>19</formula>
    </cfRule>
  </conditionalFormatting>
  <conditionalFormatting sqref="EF19">
    <cfRule type="cellIs" dxfId="2617" priority="2905" operator="equal">
      <formula>0</formula>
    </cfRule>
    <cfRule type="cellIs" dxfId="2616" priority="2906" operator="greaterThan">
      <formula>40</formula>
    </cfRule>
    <cfRule type="cellIs" dxfId="2615" priority="2907" operator="between">
      <formula>20</formula>
      <formula>40</formula>
    </cfRule>
    <cfRule type="cellIs" dxfId="2614" priority="2908" operator="between">
      <formula>1</formula>
      <formula>19</formula>
    </cfRule>
  </conditionalFormatting>
  <conditionalFormatting sqref="EH19">
    <cfRule type="cellIs" dxfId="2613" priority="2901" operator="equal">
      <formula>0</formula>
    </cfRule>
    <cfRule type="cellIs" dxfId="2612" priority="2902" operator="greaterThan">
      <formula>40</formula>
    </cfRule>
    <cfRule type="cellIs" dxfId="2611" priority="2903" operator="between">
      <formula>20</formula>
      <formula>40</formula>
    </cfRule>
    <cfRule type="cellIs" dxfId="2610" priority="2904" operator="between">
      <formula>1</formula>
      <formula>19</formula>
    </cfRule>
  </conditionalFormatting>
  <conditionalFormatting sqref="EI17:EI25">
    <cfRule type="cellIs" dxfId="2609" priority="2897" operator="equal">
      <formula>0</formula>
    </cfRule>
    <cfRule type="cellIs" dxfId="2608" priority="2898" operator="greaterThan">
      <formula>40</formula>
    </cfRule>
    <cfRule type="cellIs" dxfId="2607" priority="2899" operator="between">
      <formula>20</formula>
      <formula>40</formula>
    </cfRule>
    <cfRule type="cellIs" dxfId="2606" priority="2900" operator="between">
      <formula>1</formula>
      <formula>19</formula>
    </cfRule>
  </conditionalFormatting>
  <conditionalFormatting sqref="EH22:EH23">
    <cfRule type="cellIs" dxfId="2605" priority="2893" operator="equal">
      <formula>0</formula>
    </cfRule>
    <cfRule type="cellIs" dxfId="2604" priority="2894" operator="greaterThan">
      <formula>40</formula>
    </cfRule>
    <cfRule type="cellIs" dxfId="2603" priority="2895" operator="between">
      <formula>20</formula>
      <formula>40</formula>
    </cfRule>
    <cfRule type="cellIs" dxfId="2602" priority="2896" operator="between">
      <formula>1</formula>
      <formula>19</formula>
    </cfRule>
  </conditionalFormatting>
  <conditionalFormatting sqref="EH25">
    <cfRule type="cellIs" dxfId="2601" priority="2889" operator="equal">
      <formula>0</formula>
    </cfRule>
    <cfRule type="cellIs" dxfId="2600" priority="2890" operator="greaterThan">
      <formula>40</formula>
    </cfRule>
    <cfRule type="cellIs" dxfId="2599" priority="2891" operator="between">
      <formula>20</formula>
      <formula>40</formula>
    </cfRule>
    <cfRule type="cellIs" dxfId="2598" priority="2892" operator="between">
      <formula>1</formula>
      <formula>19</formula>
    </cfRule>
  </conditionalFormatting>
  <conditionalFormatting sqref="EJ21:EK22">
    <cfRule type="cellIs" dxfId="2597" priority="2885" operator="equal">
      <formula>0</formula>
    </cfRule>
    <cfRule type="cellIs" dxfId="2596" priority="2886" operator="greaterThan">
      <formula>40</formula>
    </cfRule>
    <cfRule type="cellIs" dxfId="2595" priority="2887" operator="between">
      <formula>20</formula>
      <formula>40</formula>
    </cfRule>
    <cfRule type="cellIs" dxfId="2594" priority="2888" operator="between">
      <formula>1</formula>
      <formula>19</formula>
    </cfRule>
  </conditionalFormatting>
  <conditionalFormatting sqref="EK24:EK25">
    <cfRule type="cellIs" dxfId="2593" priority="2881" operator="equal">
      <formula>0</formula>
    </cfRule>
    <cfRule type="cellIs" dxfId="2592" priority="2882" operator="greaterThan">
      <formula>40</formula>
    </cfRule>
    <cfRule type="cellIs" dxfId="2591" priority="2883" operator="between">
      <formula>20</formula>
      <formula>40</formula>
    </cfRule>
    <cfRule type="cellIs" dxfId="2590" priority="2884" operator="between">
      <formula>1</formula>
      <formula>19</formula>
    </cfRule>
  </conditionalFormatting>
  <conditionalFormatting sqref="EK18">
    <cfRule type="cellIs" dxfId="2589" priority="2877" operator="equal">
      <formula>0</formula>
    </cfRule>
    <cfRule type="cellIs" dxfId="2588" priority="2878" operator="greaterThan">
      <formula>40</formula>
    </cfRule>
    <cfRule type="cellIs" dxfId="2587" priority="2879" operator="between">
      <formula>20</formula>
      <formula>40</formula>
    </cfRule>
    <cfRule type="cellIs" dxfId="2586" priority="2880" operator="between">
      <formula>1</formula>
      <formula>19</formula>
    </cfRule>
  </conditionalFormatting>
  <conditionalFormatting sqref="EO16:EO42 EO47:EO48 EO56">
    <cfRule type="cellIs" dxfId="2585" priority="2873" operator="equal">
      <formula>0</formula>
    </cfRule>
    <cfRule type="cellIs" dxfId="2584" priority="2874" operator="greaterThan">
      <formula>40</formula>
    </cfRule>
    <cfRule type="cellIs" dxfId="2583" priority="2875" operator="between">
      <formula>20</formula>
      <formula>40</formula>
    </cfRule>
    <cfRule type="cellIs" dxfId="2582" priority="2876" operator="between">
      <formula>1</formula>
      <formula>19</formula>
    </cfRule>
  </conditionalFormatting>
  <conditionalFormatting sqref="EI28">
    <cfRule type="cellIs" dxfId="2581" priority="2869" operator="equal">
      <formula>0</formula>
    </cfRule>
    <cfRule type="cellIs" dxfId="2580" priority="2870" operator="greaterThan">
      <formula>40</formula>
    </cfRule>
    <cfRule type="cellIs" dxfId="2579" priority="2871" operator="between">
      <formula>20</formula>
      <formula>40</formula>
    </cfRule>
    <cfRule type="cellIs" dxfId="2578" priority="2872" operator="between">
      <formula>1</formula>
      <formula>19</formula>
    </cfRule>
  </conditionalFormatting>
  <conditionalFormatting sqref="EK28">
    <cfRule type="cellIs" dxfId="2577" priority="2865" operator="equal">
      <formula>0</formula>
    </cfRule>
    <cfRule type="cellIs" dxfId="2576" priority="2866" operator="greaterThan">
      <formula>40</formula>
    </cfRule>
    <cfRule type="cellIs" dxfId="2575" priority="2867" operator="between">
      <formula>20</formula>
      <formula>40</formula>
    </cfRule>
    <cfRule type="cellIs" dxfId="2574" priority="2868" operator="between">
      <formula>1</formula>
      <formula>19</formula>
    </cfRule>
  </conditionalFormatting>
  <conditionalFormatting sqref="EI29">
    <cfRule type="cellIs" dxfId="2573" priority="2861" operator="equal">
      <formula>0</formula>
    </cfRule>
    <cfRule type="cellIs" dxfId="2572" priority="2862" operator="greaterThan">
      <formula>40</formula>
    </cfRule>
    <cfRule type="cellIs" dxfId="2571" priority="2863" operator="between">
      <formula>20</formula>
      <formula>40</formula>
    </cfRule>
    <cfRule type="cellIs" dxfId="2570" priority="2864" operator="between">
      <formula>1</formula>
      <formula>19</formula>
    </cfRule>
  </conditionalFormatting>
  <conditionalFormatting sqref="EB31:EC31">
    <cfRule type="cellIs" dxfId="2569" priority="2857" operator="equal">
      <formula>0</formula>
    </cfRule>
    <cfRule type="cellIs" dxfId="2568" priority="2858" operator="greaterThan">
      <formula>40</formula>
    </cfRule>
    <cfRule type="cellIs" dxfId="2567" priority="2859" operator="between">
      <formula>20</formula>
      <formula>40</formula>
    </cfRule>
    <cfRule type="cellIs" dxfId="2566" priority="2860" operator="between">
      <formula>1</formula>
      <formula>19</formula>
    </cfRule>
  </conditionalFormatting>
  <conditionalFormatting sqref="EB32">
    <cfRule type="cellIs" dxfId="2565" priority="2853" operator="equal">
      <formula>0</formula>
    </cfRule>
    <cfRule type="cellIs" dxfId="2564" priority="2854" operator="greaterThan">
      <formula>40</formula>
    </cfRule>
    <cfRule type="cellIs" dxfId="2563" priority="2855" operator="between">
      <formula>20</formula>
      <formula>40</formula>
    </cfRule>
    <cfRule type="cellIs" dxfId="2562" priority="2856" operator="between">
      <formula>1</formula>
      <formula>19</formula>
    </cfRule>
  </conditionalFormatting>
  <conditionalFormatting sqref="EC33">
    <cfRule type="cellIs" dxfId="2561" priority="2849" operator="equal">
      <formula>0</formula>
    </cfRule>
    <cfRule type="cellIs" dxfId="2560" priority="2850" operator="greaterThan">
      <formula>40</formula>
    </cfRule>
    <cfRule type="cellIs" dxfId="2559" priority="2851" operator="between">
      <formula>20</formula>
      <formula>40</formula>
    </cfRule>
    <cfRule type="cellIs" dxfId="2558" priority="2852" operator="between">
      <formula>1</formula>
      <formula>19</formula>
    </cfRule>
  </conditionalFormatting>
  <conditionalFormatting sqref="EB35">
    <cfRule type="cellIs" dxfId="2557" priority="2845" operator="equal">
      <formula>0</formula>
    </cfRule>
    <cfRule type="cellIs" dxfId="2556" priority="2846" operator="greaterThan">
      <formula>40</formula>
    </cfRule>
    <cfRule type="cellIs" dxfId="2555" priority="2847" operator="between">
      <formula>20</formula>
      <formula>40</formula>
    </cfRule>
    <cfRule type="cellIs" dxfId="2554" priority="2848" operator="between">
      <formula>1</formula>
      <formula>19</formula>
    </cfRule>
  </conditionalFormatting>
  <conditionalFormatting sqref="EH31">
    <cfRule type="cellIs" dxfId="2553" priority="2841" operator="equal">
      <formula>0</formula>
    </cfRule>
    <cfRule type="cellIs" dxfId="2552" priority="2842" operator="greaterThan">
      <formula>40</formula>
    </cfRule>
    <cfRule type="cellIs" dxfId="2551" priority="2843" operator="between">
      <formula>20</formula>
      <formula>40</formula>
    </cfRule>
    <cfRule type="cellIs" dxfId="2550" priority="2844" operator="between">
      <formula>1</formula>
      <formula>19</formula>
    </cfRule>
  </conditionalFormatting>
  <conditionalFormatting sqref="EI32">
    <cfRule type="cellIs" dxfId="2549" priority="2837" operator="equal">
      <formula>0</formula>
    </cfRule>
    <cfRule type="cellIs" dxfId="2548" priority="2838" operator="greaterThan">
      <formula>40</formula>
    </cfRule>
    <cfRule type="cellIs" dxfId="2547" priority="2839" operator="between">
      <formula>20</formula>
      <formula>40</formula>
    </cfRule>
    <cfRule type="cellIs" dxfId="2546" priority="2840" operator="between">
      <formula>1</formula>
      <formula>19</formula>
    </cfRule>
  </conditionalFormatting>
  <conditionalFormatting sqref="EG33:EK33">
    <cfRule type="cellIs" dxfId="2545" priority="2833" operator="equal">
      <formula>0</formula>
    </cfRule>
    <cfRule type="cellIs" dxfId="2544" priority="2834" operator="greaterThan">
      <formula>40</formula>
    </cfRule>
    <cfRule type="cellIs" dxfId="2543" priority="2835" operator="between">
      <formula>20</formula>
      <formula>40</formula>
    </cfRule>
    <cfRule type="cellIs" dxfId="2542" priority="2836" operator="between">
      <formula>1</formula>
      <formula>19</formula>
    </cfRule>
  </conditionalFormatting>
  <conditionalFormatting sqref="EP34">
    <cfRule type="cellIs" dxfId="2541" priority="2829" operator="equal">
      <formula>0</formula>
    </cfRule>
    <cfRule type="cellIs" dxfId="2540" priority="2830" operator="greaterThan">
      <formula>40</formula>
    </cfRule>
    <cfRule type="cellIs" dxfId="2539" priority="2831" operator="between">
      <formula>20</formula>
      <formula>40</formula>
    </cfRule>
    <cfRule type="cellIs" dxfId="2538" priority="2832" operator="between">
      <formula>1</formula>
      <formula>19</formula>
    </cfRule>
  </conditionalFormatting>
  <conditionalFormatting sqref="EP37">
    <cfRule type="cellIs" dxfId="2537" priority="2825" operator="equal">
      <formula>0</formula>
    </cfRule>
    <cfRule type="cellIs" dxfId="2536" priority="2826" operator="greaterThan">
      <formula>40</formula>
    </cfRule>
    <cfRule type="cellIs" dxfId="2535" priority="2827" operator="between">
      <formula>20</formula>
      <formula>40</formula>
    </cfRule>
    <cfRule type="cellIs" dxfId="2534" priority="2828" operator="between">
      <formula>1</formula>
      <formula>19</formula>
    </cfRule>
  </conditionalFormatting>
  <conditionalFormatting sqref="EI34:EI38 EI41:EI46 EI49 EI51:EI56">
    <cfRule type="cellIs" dxfId="2533" priority="2821" operator="equal">
      <formula>0</formula>
    </cfRule>
    <cfRule type="cellIs" dxfId="2532" priority="2822" operator="greaterThan">
      <formula>40</formula>
    </cfRule>
    <cfRule type="cellIs" dxfId="2531" priority="2823" operator="between">
      <formula>20</formula>
      <formula>40</formula>
    </cfRule>
    <cfRule type="cellIs" dxfId="2530" priority="2824" operator="between">
      <formula>1</formula>
      <formula>19</formula>
    </cfRule>
  </conditionalFormatting>
  <conditionalFormatting sqref="EC39:EC40">
    <cfRule type="cellIs" dxfId="2529" priority="2817" operator="equal">
      <formula>0</formula>
    </cfRule>
    <cfRule type="cellIs" dxfId="2528" priority="2818" operator="greaterThan">
      <formula>40</formula>
    </cfRule>
    <cfRule type="cellIs" dxfId="2527" priority="2819" operator="between">
      <formula>20</formula>
      <formula>40</formula>
    </cfRule>
    <cfRule type="cellIs" dxfId="2526" priority="2820" operator="between">
      <formula>1</formula>
      <formula>19</formula>
    </cfRule>
  </conditionalFormatting>
  <conditionalFormatting sqref="EB41:EB42">
    <cfRule type="cellIs" dxfId="2525" priority="2813" operator="equal">
      <formula>0</formula>
    </cfRule>
    <cfRule type="cellIs" dxfId="2524" priority="2814" operator="greaterThan">
      <formula>40</formula>
    </cfRule>
    <cfRule type="cellIs" dxfId="2523" priority="2815" operator="between">
      <formula>20</formula>
      <formula>40</formula>
    </cfRule>
    <cfRule type="cellIs" dxfId="2522" priority="2816" operator="between">
      <formula>1</formula>
      <formula>19</formula>
    </cfRule>
  </conditionalFormatting>
  <conditionalFormatting sqref="EG39:EK40">
    <cfRule type="cellIs" dxfId="2521" priority="2809" operator="equal">
      <formula>0</formula>
    </cfRule>
    <cfRule type="cellIs" dxfId="2520" priority="2810" operator="greaterThan">
      <formula>40</formula>
    </cfRule>
    <cfRule type="cellIs" dxfId="2519" priority="2811" operator="between">
      <formula>20</formula>
      <formula>40</formula>
    </cfRule>
    <cfRule type="cellIs" dxfId="2518" priority="2812" operator="between">
      <formula>1</formula>
      <formula>19</formula>
    </cfRule>
  </conditionalFormatting>
  <conditionalFormatting sqref="EE40:EF40">
    <cfRule type="cellIs" dxfId="2517" priority="2805" operator="equal">
      <formula>0</formula>
    </cfRule>
    <cfRule type="cellIs" dxfId="2516" priority="2806" operator="greaterThan">
      <formula>40</formula>
    </cfRule>
    <cfRule type="cellIs" dxfId="2515" priority="2807" operator="between">
      <formula>20</formula>
      <formula>40</formula>
    </cfRule>
    <cfRule type="cellIs" dxfId="2514" priority="2808" operator="between">
      <formula>1</formula>
      <formula>19</formula>
    </cfRule>
  </conditionalFormatting>
  <conditionalFormatting sqref="EB46">
    <cfRule type="cellIs" dxfId="2513" priority="2801" operator="equal">
      <formula>0</formula>
    </cfRule>
    <cfRule type="cellIs" dxfId="2512" priority="2802" operator="greaterThan">
      <formula>40</formula>
    </cfRule>
    <cfRule type="cellIs" dxfId="2511" priority="2803" operator="between">
      <formula>20</formula>
      <formula>40</formula>
    </cfRule>
    <cfRule type="cellIs" dxfId="2510" priority="2804" operator="between">
      <formula>1</formula>
      <formula>19</formula>
    </cfRule>
  </conditionalFormatting>
  <conditionalFormatting sqref="EK43:EK45">
    <cfRule type="cellIs" dxfId="2509" priority="2797" operator="equal">
      <formula>0</formula>
    </cfRule>
    <cfRule type="cellIs" dxfId="2508" priority="2798" operator="greaterThan">
      <formula>40</formula>
    </cfRule>
    <cfRule type="cellIs" dxfId="2507" priority="2799" operator="between">
      <formula>20</formula>
      <formula>40</formula>
    </cfRule>
    <cfRule type="cellIs" dxfId="2506" priority="2800" operator="between">
      <formula>1</formula>
      <formula>19</formula>
    </cfRule>
  </conditionalFormatting>
  <conditionalFormatting sqref="EN38">
    <cfRule type="cellIs" dxfId="2505" priority="2793" operator="equal">
      <formula>0</formula>
    </cfRule>
    <cfRule type="cellIs" dxfId="2504" priority="2794" operator="greaterThan">
      <formula>40</formula>
    </cfRule>
    <cfRule type="cellIs" dxfId="2503" priority="2795" operator="between">
      <formula>20</formula>
      <formula>40</formula>
    </cfRule>
    <cfRule type="cellIs" dxfId="2502" priority="2796" operator="between">
      <formula>1</formula>
      <formula>19</formula>
    </cfRule>
  </conditionalFormatting>
  <conditionalFormatting sqref="EP38">
    <cfRule type="cellIs" dxfId="2501" priority="2789" operator="equal">
      <formula>0</formula>
    </cfRule>
    <cfRule type="cellIs" dxfId="2500" priority="2790" operator="greaterThan">
      <formula>40</formula>
    </cfRule>
    <cfRule type="cellIs" dxfId="2499" priority="2791" operator="between">
      <formula>20</formula>
      <formula>40</formula>
    </cfRule>
    <cfRule type="cellIs" dxfId="2498" priority="2792" operator="between">
      <formula>1</formula>
      <formula>19</formula>
    </cfRule>
  </conditionalFormatting>
  <conditionalFormatting sqref="EN43:EP46">
    <cfRule type="cellIs" dxfId="2497" priority="2785" operator="equal">
      <formula>0</formula>
    </cfRule>
    <cfRule type="cellIs" dxfId="2496" priority="2786" operator="greaterThan">
      <formula>40</formula>
    </cfRule>
    <cfRule type="cellIs" dxfId="2495" priority="2787" operator="between">
      <formula>20</formula>
      <formula>40</formula>
    </cfRule>
    <cfRule type="cellIs" dxfId="2494" priority="2788" operator="between">
      <formula>1</formula>
      <formula>19</formula>
    </cfRule>
  </conditionalFormatting>
  <conditionalFormatting sqref="EP47">
    <cfRule type="cellIs" dxfId="2493" priority="2781" operator="equal">
      <formula>0</formula>
    </cfRule>
    <cfRule type="cellIs" dxfId="2492" priority="2782" operator="greaterThan">
      <formula>40</formula>
    </cfRule>
    <cfRule type="cellIs" dxfId="2491" priority="2783" operator="between">
      <formula>20</formula>
      <formula>40</formula>
    </cfRule>
    <cfRule type="cellIs" dxfId="2490" priority="2784" operator="between">
      <formula>1</formula>
      <formula>19</formula>
    </cfRule>
  </conditionalFormatting>
  <conditionalFormatting sqref="EC47:ED48">
    <cfRule type="cellIs" dxfId="2489" priority="2777" operator="equal">
      <formula>0</formula>
    </cfRule>
    <cfRule type="cellIs" dxfId="2488" priority="2778" operator="greaterThan">
      <formula>40</formula>
    </cfRule>
    <cfRule type="cellIs" dxfId="2487" priority="2779" operator="between">
      <formula>20</formula>
      <formula>40</formula>
    </cfRule>
    <cfRule type="cellIs" dxfId="2486" priority="2780" operator="between">
      <formula>1</formula>
      <formula>19</formula>
    </cfRule>
  </conditionalFormatting>
  <conditionalFormatting sqref="EH47:EK48">
    <cfRule type="cellIs" dxfId="2485" priority="2773" operator="equal">
      <formula>0</formula>
    </cfRule>
    <cfRule type="cellIs" dxfId="2484" priority="2774" operator="greaterThan">
      <formula>40</formula>
    </cfRule>
    <cfRule type="cellIs" dxfId="2483" priority="2775" operator="between">
      <formula>20</formula>
      <formula>40</formula>
    </cfRule>
    <cfRule type="cellIs" dxfId="2482" priority="2776" operator="between">
      <formula>1</formula>
      <formula>19</formula>
    </cfRule>
  </conditionalFormatting>
  <conditionalFormatting sqref="EC49:EC50">
    <cfRule type="cellIs" dxfId="2481" priority="2769" operator="equal">
      <formula>0</formula>
    </cfRule>
    <cfRule type="cellIs" dxfId="2480" priority="2770" operator="greaterThan">
      <formula>40</formula>
    </cfRule>
    <cfRule type="cellIs" dxfId="2479" priority="2771" operator="between">
      <formula>20</formula>
      <formula>40</formula>
    </cfRule>
    <cfRule type="cellIs" dxfId="2478" priority="2772" operator="between">
      <formula>1</formula>
      <formula>19</formula>
    </cfRule>
  </conditionalFormatting>
  <conditionalFormatting sqref="EB50">
    <cfRule type="cellIs" dxfId="2477" priority="2765" operator="equal">
      <formula>0</formula>
    </cfRule>
    <cfRule type="cellIs" dxfId="2476" priority="2766" operator="greaterThan">
      <formula>40</formula>
    </cfRule>
    <cfRule type="cellIs" dxfId="2475" priority="2767" operator="between">
      <formula>20</formula>
      <formula>40</formula>
    </cfRule>
    <cfRule type="cellIs" dxfId="2474" priority="2768" operator="between">
      <formula>1</formula>
      <formula>19</formula>
    </cfRule>
  </conditionalFormatting>
  <conditionalFormatting sqref="EE49:EF50">
    <cfRule type="cellIs" dxfId="2473" priority="2761" operator="equal">
      <formula>0</formula>
    </cfRule>
    <cfRule type="cellIs" dxfId="2472" priority="2762" operator="greaterThan">
      <formula>40</formula>
    </cfRule>
    <cfRule type="cellIs" dxfId="2471" priority="2763" operator="between">
      <formula>20</formula>
      <formula>40</formula>
    </cfRule>
    <cfRule type="cellIs" dxfId="2470" priority="2764" operator="between">
      <formula>1</formula>
      <formula>19</formula>
    </cfRule>
  </conditionalFormatting>
  <conditionalFormatting sqref="EH49">
    <cfRule type="cellIs" dxfId="2469" priority="2757" operator="equal">
      <formula>0</formula>
    </cfRule>
    <cfRule type="cellIs" dxfId="2468" priority="2758" operator="greaterThan">
      <formula>40</formula>
    </cfRule>
    <cfRule type="cellIs" dxfId="2467" priority="2759" operator="between">
      <formula>20</formula>
      <formula>40</formula>
    </cfRule>
    <cfRule type="cellIs" dxfId="2466" priority="2760" operator="between">
      <formula>1</formula>
      <formula>19</formula>
    </cfRule>
  </conditionalFormatting>
  <conditionalFormatting sqref="EG50:EK50">
    <cfRule type="cellIs" dxfId="2465" priority="2753" operator="equal">
      <formula>0</formula>
    </cfRule>
    <cfRule type="cellIs" dxfId="2464" priority="2754" operator="greaterThan">
      <formula>40</formula>
    </cfRule>
    <cfRule type="cellIs" dxfId="2463" priority="2755" operator="between">
      <formula>20</formula>
      <formula>40</formula>
    </cfRule>
    <cfRule type="cellIs" dxfId="2462" priority="2756" operator="between">
      <formula>1</formula>
      <formula>19</formula>
    </cfRule>
  </conditionalFormatting>
  <conditionalFormatting sqref="EJ51:EK51">
    <cfRule type="cellIs" dxfId="2461" priority="2749" operator="equal">
      <formula>0</formula>
    </cfRule>
    <cfRule type="cellIs" dxfId="2460" priority="2750" operator="greaterThan">
      <formula>40</formula>
    </cfRule>
    <cfRule type="cellIs" dxfId="2459" priority="2751" operator="between">
      <formula>20</formula>
      <formula>40</formula>
    </cfRule>
    <cfRule type="cellIs" dxfId="2458" priority="2752" operator="between">
      <formula>1</formula>
      <formula>19</formula>
    </cfRule>
  </conditionalFormatting>
  <conditionalFormatting sqref="EE51">
    <cfRule type="cellIs" dxfId="2457" priority="2745" operator="equal">
      <formula>0</formula>
    </cfRule>
    <cfRule type="cellIs" dxfId="2456" priority="2746" operator="greaterThan">
      <formula>40</formula>
    </cfRule>
    <cfRule type="cellIs" dxfId="2455" priority="2747" operator="between">
      <formula>20</formula>
      <formula>40</formula>
    </cfRule>
    <cfRule type="cellIs" dxfId="2454" priority="2748" operator="between">
      <formula>1</formula>
      <formula>19</formula>
    </cfRule>
  </conditionalFormatting>
  <conditionalFormatting sqref="EG51">
    <cfRule type="cellIs" dxfId="2453" priority="2741" operator="equal">
      <formula>0</formula>
    </cfRule>
    <cfRule type="cellIs" dxfId="2452" priority="2742" operator="greaterThan">
      <formula>40</formula>
    </cfRule>
    <cfRule type="cellIs" dxfId="2451" priority="2743" operator="between">
      <formula>20</formula>
      <formula>40</formula>
    </cfRule>
    <cfRule type="cellIs" dxfId="2450" priority="2744" operator="between">
      <formula>1</formula>
      <formula>19</formula>
    </cfRule>
  </conditionalFormatting>
  <conditionalFormatting sqref="EN49:EP49">
    <cfRule type="cellIs" dxfId="2449" priority="2737" operator="equal">
      <formula>0</formula>
    </cfRule>
    <cfRule type="cellIs" dxfId="2448" priority="2738" operator="greaterThan">
      <formula>40</formula>
    </cfRule>
    <cfRule type="cellIs" dxfId="2447" priority="2739" operator="between">
      <formula>20</formula>
      <formula>40</formula>
    </cfRule>
    <cfRule type="cellIs" dxfId="2446" priority="2740" operator="between">
      <formula>1</formula>
      <formula>19</formula>
    </cfRule>
  </conditionalFormatting>
  <conditionalFormatting sqref="EO50:EP52 EO55:EP55">
    <cfRule type="cellIs" dxfId="2445" priority="2733" operator="equal">
      <formula>0</formula>
    </cfRule>
    <cfRule type="cellIs" dxfId="2444" priority="2734" operator="greaterThan">
      <formula>40</formula>
    </cfRule>
    <cfRule type="cellIs" dxfId="2443" priority="2735" operator="between">
      <formula>20</formula>
      <formula>40</formula>
    </cfRule>
    <cfRule type="cellIs" dxfId="2442" priority="2736" operator="between">
      <formula>1</formula>
      <formula>19</formula>
    </cfRule>
  </conditionalFormatting>
  <conditionalFormatting sqref="EL53:ER54">
    <cfRule type="cellIs" dxfId="2441" priority="2729" operator="equal">
      <formula>0</formula>
    </cfRule>
    <cfRule type="cellIs" dxfId="2440" priority="2730" operator="greaterThan">
      <formula>40</formula>
    </cfRule>
    <cfRule type="cellIs" dxfId="2439" priority="2731" operator="between">
      <formula>20</formula>
      <formula>40</formula>
    </cfRule>
    <cfRule type="cellIs" dxfId="2438" priority="2732" operator="between">
      <formula>1</formula>
      <formula>19</formula>
    </cfRule>
  </conditionalFormatting>
  <conditionalFormatting sqref="EC53">
    <cfRule type="cellIs" dxfId="2437" priority="2725" operator="equal">
      <formula>0</formula>
    </cfRule>
    <cfRule type="cellIs" dxfId="2436" priority="2726" operator="greaterThan">
      <formula>40</formula>
    </cfRule>
    <cfRule type="cellIs" dxfId="2435" priority="2727" operator="between">
      <formula>20</formula>
      <formula>40</formula>
    </cfRule>
    <cfRule type="cellIs" dxfId="2434" priority="2728" operator="between">
      <formula>1</formula>
      <formula>19</formula>
    </cfRule>
  </conditionalFormatting>
  <conditionalFormatting sqref="EE52:EE53">
    <cfRule type="cellIs" dxfId="2433" priority="2721" operator="equal">
      <formula>0</formula>
    </cfRule>
    <cfRule type="cellIs" dxfId="2432" priority="2722" operator="greaterThan">
      <formula>40</formula>
    </cfRule>
    <cfRule type="cellIs" dxfId="2431" priority="2723" operator="between">
      <formula>20</formula>
      <formula>40</formula>
    </cfRule>
    <cfRule type="cellIs" dxfId="2430" priority="2724" operator="between">
      <formula>1</formula>
      <formula>19</formula>
    </cfRule>
  </conditionalFormatting>
  <conditionalFormatting sqref="EF53">
    <cfRule type="cellIs" dxfId="2429" priority="2717" operator="equal">
      <formula>0</formula>
    </cfRule>
    <cfRule type="cellIs" dxfId="2428" priority="2718" operator="greaterThan">
      <formula>40</formula>
    </cfRule>
    <cfRule type="cellIs" dxfId="2427" priority="2719" operator="between">
      <formula>20</formula>
      <formula>40</formula>
    </cfRule>
    <cfRule type="cellIs" dxfId="2426" priority="2720" operator="between">
      <formula>1</formula>
      <formula>19</formula>
    </cfRule>
  </conditionalFormatting>
  <conditionalFormatting sqref="EH53">
    <cfRule type="cellIs" dxfId="2425" priority="2713" operator="equal">
      <formula>0</formula>
    </cfRule>
    <cfRule type="cellIs" dxfId="2424" priority="2714" operator="greaterThan">
      <formula>40</formula>
    </cfRule>
    <cfRule type="cellIs" dxfId="2423" priority="2715" operator="between">
      <formula>20</formula>
      <formula>40</formula>
    </cfRule>
    <cfRule type="cellIs" dxfId="2422" priority="2716" operator="between">
      <formula>1</formula>
      <formula>19</formula>
    </cfRule>
  </conditionalFormatting>
  <conditionalFormatting sqref="EC55">
    <cfRule type="cellIs" dxfId="2421" priority="2709" operator="equal">
      <formula>0</formula>
    </cfRule>
    <cfRule type="cellIs" dxfId="2420" priority="2710" operator="greaterThan">
      <formula>40</formula>
    </cfRule>
    <cfRule type="cellIs" dxfId="2419" priority="2711" operator="between">
      <formula>20</formula>
      <formula>40</formula>
    </cfRule>
    <cfRule type="cellIs" dxfId="2418" priority="2712" operator="between">
      <formula>1</formula>
      <formula>19</formula>
    </cfRule>
  </conditionalFormatting>
  <conditionalFormatting sqref="EB56">
    <cfRule type="cellIs" dxfId="2417" priority="2705" operator="equal">
      <formula>0</formula>
    </cfRule>
    <cfRule type="cellIs" dxfId="2416" priority="2706" operator="greaterThan">
      <formula>40</formula>
    </cfRule>
    <cfRule type="cellIs" dxfId="2415" priority="2707" operator="between">
      <formula>20</formula>
      <formula>40</formula>
    </cfRule>
    <cfRule type="cellIs" dxfId="2414" priority="2708" operator="between">
      <formula>1</formula>
      <formula>19</formula>
    </cfRule>
  </conditionalFormatting>
  <conditionalFormatting sqref="EE55:EF55">
    <cfRule type="cellIs" dxfId="2413" priority="2701" operator="equal">
      <formula>0</formula>
    </cfRule>
    <cfRule type="cellIs" dxfId="2412" priority="2702" operator="greaterThan">
      <formula>40</formula>
    </cfRule>
    <cfRule type="cellIs" dxfId="2411" priority="2703" operator="between">
      <formula>20</formula>
      <formula>40</formula>
    </cfRule>
    <cfRule type="cellIs" dxfId="2410" priority="2704" operator="between">
      <formula>1</formula>
      <formula>19</formula>
    </cfRule>
  </conditionalFormatting>
  <conditionalFormatting sqref="EH55">
    <cfRule type="cellIs" dxfId="2409" priority="2697" operator="equal">
      <formula>0</formula>
    </cfRule>
    <cfRule type="cellIs" dxfId="2408" priority="2698" operator="greaterThan">
      <formula>40</formula>
    </cfRule>
    <cfRule type="cellIs" dxfId="2407" priority="2699" operator="between">
      <formula>20</formula>
      <formula>40</formula>
    </cfRule>
    <cfRule type="cellIs" dxfId="2406" priority="2700" operator="between">
      <formula>1</formula>
      <formula>19</formula>
    </cfRule>
  </conditionalFormatting>
  <conditionalFormatting sqref="EK55">
    <cfRule type="cellIs" dxfId="2405" priority="2693" operator="equal">
      <formula>0</formula>
    </cfRule>
    <cfRule type="cellIs" dxfId="2404" priority="2694" operator="greaterThan">
      <formula>40</formula>
    </cfRule>
    <cfRule type="cellIs" dxfId="2403" priority="2695" operator="between">
      <formula>20</formula>
      <formula>40</formula>
    </cfRule>
    <cfRule type="cellIs" dxfId="2402" priority="2696" operator="between">
      <formula>1</formula>
      <formula>19</formula>
    </cfRule>
  </conditionalFormatting>
  <conditionalFormatting sqref="EC57:EK57">
    <cfRule type="cellIs" dxfId="2401" priority="2689" operator="equal">
      <formula>0</formula>
    </cfRule>
    <cfRule type="cellIs" dxfId="2400" priority="2690" operator="greaterThan">
      <formula>40</formula>
    </cfRule>
    <cfRule type="cellIs" dxfId="2399" priority="2691" operator="between">
      <formula>20</formula>
      <formula>40</formula>
    </cfRule>
    <cfRule type="cellIs" dxfId="2398" priority="2692" operator="between">
      <formula>1</formula>
      <formula>19</formula>
    </cfRule>
  </conditionalFormatting>
  <conditionalFormatting sqref="EC79">
    <cfRule type="cellIs" dxfId="2397" priority="2685" operator="equal">
      <formula>0</formula>
    </cfRule>
    <cfRule type="cellIs" dxfId="2396" priority="2686" operator="greaterThan">
      <formula>40</formula>
    </cfRule>
    <cfRule type="cellIs" dxfId="2395" priority="2687" operator="between">
      <formula>20</formula>
      <formula>40</formula>
    </cfRule>
    <cfRule type="cellIs" dxfId="2394" priority="2688" operator="between">
      <formula>1</formula>
      <formula>19</formula>
    </cfRule>
  </conditionalFormatting>
  <conditionalFormatting sqref="EG79:EK79">
    <cfRule type="cellIs" dxfId="2393" priority="2681" operator="equal">
      <formula>0</formula>
    </cfRule>
    <cfRule type="cellIs" dxfId="2392" priority="2682" operator="greaterThan">
      <formula>40</formula>
    </cfRule>
    <cfRule type="cellIs" dxfId="2391" priority="2683" operator="between">
      <formula>20</formula>
      <formula>40</formula>
    </cfRule>
    <cfRule type="cellIs" dxfId="2390" priority="2684" operator="between">
      <formula>1</formula>
      <formula>19</formula>
    </cfRule>
  </conditionalFormatting>
  <conditionalFormatting sqref="EN57:EP57 EN79:EP79">
    <cfRule type="cellIs" dxfId="2389" priority="2677" operator="equal">
      <formula>0</formula>
    </cfRule>
    <cfRule type="cellIs" dxfId="2388" priority="2678" operator="greaterThan">
      <formula>40</formula>
    </cfRule>
    <cfRule type="cellIs" dxfId="2387" priority="2679" operator="between">
      <formula>20</formula>
      <formula>40</formula>
    </cfRule>
    <cfRule type="cellIs" dxfId="2386" priority="2680" operator="between">
      <formula>1</formula>
      <formula>19</formula>
    </cfRule>
  </conditionalFormatting>
  <conditionalFormatting sqref="EV33:EV37">
    <cfRule type="cellIs" dxfId="2385" priority="2673" operator="equal">
      <formula>0</formula>
    </cfRule>
    <cfRule type="cellIs" dxfId="2384" priority="2674" operator="greaterThan">
      <formula>40</formula>
    </cfRule>
    <cfRule type="cellIs" dxfId="2383" priority="2675" operator="between">
      <formula>20</formula>
      <formula>40</formula>
    </cfRule>
    <cfRule type="cellIs" dxfId="2382" priority="2676" operator="between">
      <formula>1</formula>
      <formula>19</formula>
    </cfRule>
  </conditionalFormatting>
  <conditionalFormatting sqref="EX36:FA36">
    <cfRule type="cellIs" dxfId="2381" priority="2669" operator="equal">
      <formula>0</formula>
    </cfRule>
    <cfRule type="cellIs" dxfId="2380" priority="2670" operator="greaterThan">
      <formula>40</formula>
    </cfRule>
    <cfRule type="cellIs" dxfId="2379" priority="2671" operator="between">
      <formula>20</formula>
      <formula>40</formula>
    </cfRule>
    <cfRule type="cellIs" dxfId="2378" priority="2672" operator="between">
      <formula>1</formula>
      <formula>19</formula>
    </cfRule>
  </conditionalFormatting>
  <conditionalFormatting sqref="FB37">
    <cfRule type="cellIs" dxfId="2377" priority="2665" operator="equal">
      <formula>0</formula>
    </cfRule>
    <cfRule type="cellIs" dxfId="2376" priority="2666" operator="greaterThan">
      <formula>40</formula>
    </cfRule>
    <cfRule type="cellIs" dxfId="2375" priority="2667" operator="between">
      <formula>20</formula>
      <formula>40</formula>
    </cfRule>
    <cfRule type="cellIs" dxfId="2374" priority="2668" operator="between">
      <formula>1</formula>
      <formula>19</formula>
    </cfRule>
  </conditionalFormatting>
  <conditionalFormatting sqref="FD37:FF37">
    <cfRule type="cellIs" dxfId="2373" priority="2661" operator="equal">
      <formula>0</formula>
    </cfRule>
    <cfRule type="cellIs" dxfId="2372" priority="2662" operator="greaterThan">
      <formula>40</formula>
    </cfRule>
    <cfRule type="cellIs" dxfId="2371" priority="2663" operator="between">
      <formula>20</formula>
      <formula>40</formula>
    </cfRule>
    <cfRule type="cellIs" dxfId="2370" priority="2664" operator="between">
      <formula>1</formula>
      <formula>19</formula>
    </cfRule>
  </conditionalFormatting>
  <conditionalFormatting sqref="EX39:FA39">
    <cfRule type="cellIs" dxfId="2369" priority="2657" operator="equal">
      <formula>0</formula>
    </cfRule>
    <cfRule type="cellIs" dxfId="2368" priority="2658" operator="greaterThan">
      <formula>40</formula>
    </cfRule>
    <cfRule type="cellIs" dxfId="2367" priority="2659" operator="between">
      <formula>20</formula>
      <formula>40</formula>
    </cfRule>
    <cfRule type="cellIs" dxfId="2366" priority="2660" operator="between">
      <formula>1</formula>
      <formula>19</formula>
    </cfRule>
  </conditionalFormatting>
  <conditionalFormatting sqref="EV43:EW47">
    <cfRule type="cellIs" dxfId="2365" priority="2653" operator="equal">
      <formula>0</formula>
    </cfRule>
    <cfRule type="cellIs" dxfId="2364" priority="2654" operator="greaterThan">
      <formula>40</formula>
    </cfRule>
    <cfRule type="cellIs" dxfId="2363" priority="2655" operator="between">
      <formula>20</formula>
      <formula>40</formula>
    </cfRule>
    <cfRule type="cellIs" dxfId="2362" priority="2656" operator="between">
      <formula>1</formula>
      <formula>19</formula>
    </cfRule>
  </conditionalFormatting>
  <conditionalFormatting sqref="EV49:EW49">
    <cfRule type="cellIs" dxfId="2361" priority="2649" operator="equal">
      <formula>0</formula>
    </cfRule>
    <cfRule type="cellIs" dxfId="2360" priority="2650" operator="greaterThan">
      <formula>40</formula>
    </cfRule>
    <cfRule type="cellIs" dxfId="2359" priority="2651" operator="between">
      <formula>20</formula>
      <formula>40</formula>
    </cfRule>
    <cfRule type="cellIs" dxfId="2358" priority="2652" operator="between">
      <formula>1</formula>
      <formula>19</formula>
    </cfRule>
  </conditionalFormatting>
  <conditionalFormatting sqref="FB49">
    <cfRule type="cellIs" dxfId="2357" priority="2645" operator="equal">
      <formula>0</formula>
    </cfRule>
    <cfRule type="cellIs" dxfId="2356" priority="2646" operator="greaterThan">
      <formula>40</formula>
    </cfRule>
    <cfRule type="cellIs" dxfId="2355" priority="2647" operator="between">
      <formula>20</formula>
      <formula>40</formula>
    </cfRule>
    <cfRule type="cellIs" dxfId="2354" priority="2648" operator="between">
      <formula>1</formula>
      <formula>19</formula>
    </cfRule>
  </conditionalFormatting>
  <conditionalFormatting sqref="FD49:FF49">
    <cfRule type="cellIs" dxfId="2353" priority="2641" operator="equal">
      <formula>0</formula>
    </cfRule>
    <cfRule type="cellIs" dxfId="2352" priority="2642" operator="greaterThan">
      <formula>40</formula>
    </cfRule>
    <cfRule type="cellIs" dxfId="2351" priority="2643" operator="between">
      <formula>20</formula>
      <formula>40</formula>
    </cfRule>
    <cfRule type="cellIs" dxfId="2350" priority="2644" operator="between">
      <formula>1</formula>
      <formula>19</formula>
    </cfRule>
  </conditionalFormatting>
  <conditionalFormatting sqref="EV50">
    <cfRule type="cellIs" dxfId="2349" priority="2637" operator="equal">
      <formula>0</formula>
    </cfRule>
    <cfRule type="cellIs" dxfId="2348" priority="2638" operator="greaterThan">
      <formula>40</formula>
    </cfRule>
    <cfRule type="cellIs" dxfId="2347" priority="2639" operator="between">
      <formula>20</formula>
      <formula>40</formula>
    </cfRule>
    <cfRule type="cellIs" dxfId="2346" priority="2640" operator="between">
      <formula>1</formula>
      <formula>19</formula>
    </cfRule>
  </conditionalFormatting>
  <conditionalFormatting sqref="EV51:EV52">
    <cfRule type="cellIs" dxfId="2345" priority="2633" operator="equal">
      <formula>0</formula>
    </cfRule>
    <cfRule type="cellIs" dxfId="2344" priority="2634" operator="greaterThan">
      <formula>40</formula>
    </cfRule>
    <cfRule type="cellIs" dxfId="2343" priority="2635" operator="between">
      <formula>20</formula>
      <formula>40</formula>
    </cfRule>
    <cfRule type="cellIs" dxfId="2342" priority="2636" operator="between">
      <formula>1</formula>
      <formula>19</formula>
    </cfRule>
  </conditionalFormatting>
  <conditionalFormatting sqref="ES53:FF54">
    <cfRule type="cellIs" dxfId="2341" priority="2629" operator="equal">
      <formula>0</formula>
    </cfRule>
    <cfRule type="cellIs" dxfId="2340" priority="2630" operator="greaterThan">
      <formula>40</formula>
    </cfRule>
    <cfRule type="cellIs" dxfId="2339" priority="2631" operator="between">
      <formula>20</formula>
      <formula>40</formula>
    </cfRule>
    <cfRule type="cellIs" dxfId="2338" priority="2632" operator="between">
      <formula>1</formula>
      <formula>19</formula>
    </cfRule>
  </conditionalFormatting>
  <conditionalFormatting sqref="EV55">
    <cfRule type="cellIs" dxfId="2337" priority="2625" operator="equal">
      <formula>0</formula>
    </cfRule>
    <cfRule type="cellIs" dxfId="2336" priority="2626" operator="greaterThan">
      <formula>40</formula>
    </cfRule>
    <cfRule type="cellIs" dxfId="2335" priority="2627" operator="between">
      <formula>20</formula>
      <formula>40</formula>
    </cfRule>
    <cfRule type="cellIs" dxfId="2334" priority="2628" operator="between">
      <formula>1</formula>
      <formula>19</formula>
    </cfRule>
  </conditionalFormatting>
  <conditionalFormatting sqref="EV57 EV79">
    <cfRule type="cellIs" dxfId="2333" priority="2621" operator="equal">
      <formula>0</formula>
    </cfRule>
    <cfRule type="cellIs" dxfId="2332" priority="2622" operator="greaterThan">
      <formula>40</formula>
    </cfRule>
    <cfRule type="cellIs" dxfId="2331" priority="2623" operator="between">
      <formula>20</formula>
      <formula>40</formula>
    </cfRule>
    <cfRule type="cellIs" dxfId="2330" priority="2624" operator="between">
      <formula>1</formula>
      <formula>19</formula>
    </cfRule>
  </conditionalFormatting>
  <conditionalFormatting sqref="FB79:FF79">
    <cfRule type="cellIs" dxfId="2329" priority="2617" operator="equal">
      <formula>0</formula>
    </cfRule>
    <cfRule type="cellIs" dxfId="2328" priority="2618" operator="greaterThan">
      <formula>40</formula>
    </cfRule>
    <cfRule type="cellIs" dxfId="2327" priority="2619" operator="between">
      <formula>20</formula>
      <formula>40</formula>
    </cfRule>
    <cfRule type="cellIs" dxfId="2326" priority="2620" operator="between">
      <formula>1</formula>
      <formula>19</formula>
    </cfRule>
  </conditionalFormatting>
  <conditionalFormatting sqref="DX21:EA22">
    <cfRule type="cellIs" dxfId="2325" priority="2613" operator="equal">
      <formula>0</formula>
    </cfRule>
    <cfRule type="cellIs" dxfId="2324" priority="2614" operator="greaterThan">
      <formula>40</formula>
    </cfRule>
    <cfRule type="cellIs" dxfId="2323" priority="2615" operator="between">
      <formula>20</formula>
      <formula>40</formula>
    </cfRule>
    <cfRule type="cellIs" dxfId="2322" priority="2616" operator="between">
      <formula>1</formula>
      <formula>19</formula>
    </cfRule>
  </conditionalFormatting>
  <conditionalFormatting sqref="CO26:CO27">
    <cfRule type="cellIs" dxfId="2321" priority="2609" operator="equal">
      <formula>0</formula>
    </cfRule>
    <cfRule type="cellIs" dxfId="2320" priority="2610" operator="greaterThan">
      <formula>40</formula>
    </cfRule>
    <cfRule type="cellIs" dxfId="2319" priority="2611" operator="between">
      <formula>20</formula>
      <formula>40</formula>
    </cfRule>
    <cfRule type="cellIs" dxfId="2318" priority="2612" operator="between">
      <formula>1</formula>
      <formula>19</formula>
    </cfRule>
  </conditionalFormatting>
  <conditionalFormatting sqref="CO29">
    <cfRule type="cellIs" dxfId="2317" priority="2605" operator="equal">
      <formula>0</formula>
    </cfRule>
    <cfRule type="cellIs" dxfId="2316" priority="2606" operator="greaterThan">
      <formula>40</formula>
    </cfRule>
    <cfRule type="cellIs" dxfId="2315" priority="2607" operator="between">
      <formula>20</formula>
      <formula>40</formula>
    </cfRule>
    <cfRule type="cellIs" dxfId="2314" priority="2608" operator="between">
      <formula>1</formula>
      <formula>19</formula>
    </cfRule>
  </conditionalFormatting>
  <conditionalFormatting sqref="CO33">
    <cfRule type="cellIs" dxfId="2313" priority="2601" operator="equal">
      <formula>0</formula>
    </cfRule>
    <cfRule type="cellIs" dxfId="2312" priority="2602" operator="greaterThan">
      <formula>40</formula>
    </cfRule>
    <cfRule type="cellIs" dxfId="2311" priority="2603" operator="between">
      <formula>20</formula>
      <formula>40</formula>
    </cfRule>
    <cfRule type="cellIs" dxfId="2310" priority="2604" operator="between">
      <formula>1</formula>
      <formula>19</formula>
    </cfRule>
  </conditionalFormatting>
  <conditionalFormatting sqref="CO39">
    <cfRule type="cellIs" dxfId="2309" priority="2597" operator="equal">
      <formula>0</formula>
    </cfRule>
    <cfRule type="cellIs" dxfId="2308" priority="2598" operator="greaterThan">
      <formula>40</formula>
    </cfRule>
    <cfRule type="cellIs" dxfId="2307" priority="2599" operator="between">
      <formula>20</formula>
      <formula>40</formula>
    </cfRule>
    <cfRule type="cellIs" dxfId="2306" priority="2600" operator="between">
      <formula>1</formula>
      <formula>19</formula>
    </cfRule>
  </conditionalFormatting>
  <conditionalFormatting sqref="CO47:CO55">
    <cfRule type="cellIs" dxfId="2305" priority="2593" operator="equal">
      <formula>0</formula>
    </cfRule>
    <cfRule type="cellIs" dxfId="2304" priority="2594" operator="greaterThan">
      <formula>40</formula>
    </cfRule>
    <cfRule type="cellIs" dxfId="2303" priority="2595" operator="between">
      <formula>20</formula>
      <formula>40</formula>
    </cfRule>
    <cfRule type="cellIs" dxfId="2302" priority="2596" operator="between">
      <formula>1</formula>
      <formula>19</formula>
    </cfRule>
  </conditionalFormatting>
  <conditionalFormatting sqref="BV79">
    <cfRule type="cellIs" dxfId="2301" priority="2589" operator="equal">
      <formula>0</formula>
    </cfRule>
    <cfRule type="cellIs" dxfId="2300" priority="2590" operator="greaterThan">
      <formula>40</formula>
    </cfRule>
    <cfRule type="cellIs" dxfId="2299" priority="2591" operator="between">
      <formula>20</formula>
      <formula>40</formula>
    </cfRule>
    <cfRule type="cellIs" dxfId="2298" priority="2592" operator="between">
      <formula>1</formula>
      <formula>19</formula>
    </cfRule>
  </conditionalFormatting>
  <conditionalFormatting sqref="CO58">
    <cfRule type="cellIs" dxfId="2297" priority="2501" operator="equal">
      <formula>0</formula>
    </cfRule>
    <cfRule type="cellIs" dxfId="2296" priority="2502" operator="greaterThan">
      <formula>40</formula>
    </cfRule>
    <cfRule type="cellIs" dxfId="2295" priority="2503" operator="between">
      <formula>20</formula>
      <formula>40</formula>
    </cfRule>
    <cfRule type="cellIs" dxfId="2294" priority="2504" operator="between">
      <formula>1</formula>
      <formula>19</formula>
    </cfRule>
  </conditionalFormatting>
  <conditionalFormatting sqref="CB58:CG58 CJ58:CN58 DC58:DE58 DO58 DH58 ED58:EF58 EW58:FA58 BL58:BU58 BW58:BX58 EQ58:EU58 DX58:EA58 BJ58 V58:BH58 N58:T58">
    <cfRule type="cellIs" dxfId="2293" priority="2581" operator="equal">
      <formula>0</formula>
    </cfRule>
    <cfRule type="cellIs" dxfId="2292" priority="2582" operator="greaterThan">
      <formula>40</formula>
    </cfRule>
    <cfRule type="cellIs" dxfId="2291" priority="2583" operator="between">
      <formula>20</formula>
      <formula>40</formula>
    </cfRule>
    <cfRule type="cellIs" dxfId="2290" priority="2584" operator="between">
      <formula>1</formula>
      <formula>19</formula>
    </cfRule>
  </conditionalFormatting>
  <conditionalFormatting sqref="U58">
    <cfRule type="cellIs" dxfId="2289" priority="2577" operator="equal">
      <formula>0</formula>
    </cfRule>
    <cfRule type="cellIs" dxfId="2288" priority="2578" operator="greaterThan">
      <formula>40</formula>
    </cfRule>
    <cfRule type="cellIs" dxfId="2287" priority="2579" operator="between">
      <formula>20</formula>
      <formula>40</formula>
    </cfRule>
    <cfRule type="cellIs" dxfId="2286" priority="2580" operator="between">
      <formula>1</formula>
      <formula>19</formula>
    </cfRule>
  </conditionalFormatting>
  <conditionalFormatting sqref="BI58">
    <cfRule type="cellIs" dxfId="2285" priority="2573" operator="equal">
      <formula>0</formula>
    </cfRule>
    <cfRule type="cellIs" dxfId="2284" priority="2574" operator="greaterThan">
      <formula>40</formula>
    </cfRule>
    <cfRule type="cellIs" dxfId="2283" priority="2575" operator="between">
      <formula>20</formula>
      <formula>40</formula>
    </cfRule>
    <cfRule type="cellIs" dxfId="2282" priority="2576" operator="between">
      <formula>1</formula>
      <formula>19</formula>
    </cfRule>
  </conditionalFormatting>
  <conditionalFormatting sqref="BK58">
    <cfRule type="cellIs" dxfId="2281" priority="2569" operator="equal">
      <formula>0</formula>
    </cfRule>
    <cfRule type="cellIs" dxfId="2280" priority="2570" operator="greaterThan">
      <formula>40</formula>
    </cfRule>
    <cfRule type="cellIs" dxfId="2279" priority="2571" operator="between">
      <formula>20</formula>
      <formula>40</formula>
    </cfRule>
    <cfRule type="cellIs" dxfId="2278" priority="2572" operator="between">
      <formula>1</formula>
      <formula>19</formula>
    </cfRule>
  </conditionalFormatting>
  <conditionalFormatting sqref="CA58">
    <cfRule type="cellIs" dxfId="2277" priority="2565" operator="equal">
      <formula>0</formula>
    </cfRule>
    <cfRule type="cellIs" dxfId="2276" priority="2566" operator="greaterThan">
      <formula>40</formula>
    </cfRule>
    <cfRule type="cellIs" dxfId="2275" priority="2567" operator="between">
      <formula>20</formula>
      <formula>40</formula>
    </cfRule>
    <cfRule type="cellIs" dxfId="2274" priority="2568" operator="between">
      <formula>1</formula>
      <formula>19</formula>
    </cfRule>
  </conditionalFormatting>
  <conditionalFormatting sqref="BY58">
    <cfRule type="cellIs" dxfId="2273" priority="2561" operator="equal">
      <formula>0</formula>
    </cfRule>
    <cfRule type="cellIs" dxfId="2272" priority="2562" operator="greaterThan">
      <formula>40</formula>
    </cfRule>
    <cfRule type="cellIs" dxfId="2271" priority="2563" operator="between">
      <formula>20</formula>
      <formula>40</formula>
    </cfRule>
    <cfRule type="cellIs" dxfId="2270" priority="2564" operator="between">
      <formula>1</formula>
      <formula>19</formula>
    </cfRule>
  </conditionalFormatting>
  <conditionalFormatting sqref="BZ58">
    <cfRule type="cellIs" dxfId="2269" priority="2557" operator="equal">
      <formula>0</formula>
    </cfRule>
    <cfRule type="cellIs" dxfId="2268" priority="2558" operator="greaterThan">
      <formula>40</formula>
    </cfRule>
    <cfRule type="cellIs" dxfId="2267" priority="2559" operator="between">
      <formula>20</formula>
      <formula>40</formula>
    </cfRule>
    <cfRule type="cellIs" dxfId="2266" priority="2560" operator="between">
      <formula>1</formula>
      <formula>19</formula>
    </cfRule>
  </conditionalFormatting>
  <conditionalFormatting sqref="CI58">
    <cfRule type="cellIs" dxfId="2265" priority="2553" operator="equal">
      <formula>0</formula>
    </cfRule>
    <cfRule type="cellIs" dxfId="2264" priority="2554" operator="greaterThan">
      <formula>40</formula>
    </cfRule>
    <cfRule type="cellIs" dxfId="2263" priority="2555" operator="between">
      <formula>20</formula>
      <formula>40</formula>
    </cfRule>
    <cfRule type="cellIs" dxfId="2262" priority="2556" operator="between">
      <formula>1</formula>
      <formula>19</formula>
    </cfRule>
  </conditionalFormatting>
  <conditionalFormatting sqref="CH58">
    <cfRule type="cellIs" dxfId="2261" priority="2549" operator="equal">
      <formula>0</formula>
    </cfRule>
    <cfRule type="cellIs" dxfId="2260" priority="2550" operator="greaterThan">
      <formula>40</formula>
    </cfRule>
    <cfRule type="cellIs" dxfId="2259" priority="2551" operator="between">
      <formula>20</formula>
      <formula>40</formula>
    </cfRule>
    <cfRule type="cellIs" dxfId="2258" priority="2552" operator="between">
      <formula>1</formula>
      <formula>19</formula>
    </cfRule>
  </conditionalFormatting>
  <conditionalFormatting sqref="EB58">
    <cfRule type="cellIs" dxfId="2257" priority="2545" operator="equal">
      <formula>0</formula>
    </cfRule>
    <cfRule type="cellIs" dxfId="2256" priority="2546" operator="greaterThan">
      <formula>40</formula>
    </cfRule>
    <cfRule type="cellIs" dxfId="2255" priority="2547" operator="between">
      <formula>20</formula>
      <formula>40</formula>
    </cfRule>
    <cfRule type="cellIs" dxfId="2254" priority="2548" operator="between">
      <formula>1</formula>
      <formula>19</formula>
    </cfRule>
  </conditionalFormatting>
  <conditionalFormatting sqref="CB79">
    <cfRule type="cellIs" dxfId="2253" priority="2497" operator="equal">
      <formula>0</formula>
    </cfRule>
    <cfRule type="cellIs" dxfId="2252" priority="2498" operator="greaterThan">
      <formula>40</formula>
    </cfRule>
    <cfRule type="cellIs" dxfId="2251" priority="2499" operator="between">
      <formula>20</formula>
      <formula>40</formula>
    </cfRule>
    <cfRule type="cellIs" dxfId="2250" priority="2500" operator="between">
      <formula>1</formula>
      <formula>19</formula>
    </cfRule>
  </conditionalFormatting>
  <conditionalFormatting sqref="CP58:DB58">
    <cfRule type="cellIs" dxfId="2249" priority="2541" operator="equal">
      <formula>0</formula>
    </cfRule>
    <cfRule type="cellIs" dxfId="2248" priority="2542" operator="greaterThan">
      <formula>40</formula>
    </cfRule>
    <cfRule type="cellIs" dxfId="2247" priority="2543" operator="between">
      <formula>20</formula>
      <formula>40</formula>
    </cfRule>
    <cfRule type="cellIs" dxfId="2246" priority="2544" operator="between">
      <formula>1</formula>
      <formula>19</formula>
    </cfRule>
  </conditionalFormatting>
  <conditionalFormatting sqref="DF58:DG58">
    <cfRule type="cellIs" dxfId="2245" priority="2537" operator="equal">
      <formula>0</formula>
    </cfRule>
    <cfRule type="cellIs" dxfId="2244" priority="2538" operator="greaterThan">
      <formula>40</formula>
    </cfRule>
    <cfRule type="cellIs" dxfId="2243" priority="2539" operator="between">
      <formula>20</formula>
      <formula>40</formula>
    </cfRule>
    <cfRule type="cellIs" dxfId="2242" priority="2540" operator="between">
      <formula>1</formula>
      <formula>19</formula>
    </cfRule>
  </conditionalFormatting>
  <conditionalFormatting sqref="DP58:DW58">
    <cfRule type="cellIs" dxfId="2241" priority="2533" operator="equal">
      <formula>0</formula>
    </cfRule>
    <cfRule type="cellIs" dxfId="2240" priority="2534" operator="greaterThan">
      <formula>40</formula>
    </cfRule>
    <cfRule type="cellIs" dxfId="2239" priority="2535" operator="between">
      <formula>20</formula>
      <formula>40</formula>
    </cfRule>
    <cfRule type="cellIs" dxfId="2238" priority="2536" operator="between">
      <formula>1</formula>
      <formula>19</formula>
    </cfRule>
  </conditionalFormatting>
  <conditionalFormatting sqref="DI58:DN58">
    <cfRule type="cellIs" dxfId="2237" priority="2529" operator="equal">
      <formula>0</formula>
    </cfRule>
    <cfRule type="cellIs" dxfId="2236" priority="2530" operator="greaterThan">
      <formula>40</formula>
    </cfRule>
    <cfRule type="cellIs" dxfId="2235" priority="2531" operator="between">
      <formula>20</formula>
      <formula>40</formula>
    </cfRule>
    <cfRule type="cellIs" dxfId="2234" priority="2532" operator="between">
      <formula>1</formula>
      <formula>19</formula>
    </cfRule>
  </conditionalFormatting>
  <conditionalFormatting sqref="EC58">
    <cfRule type="cellIs" dxfId="2233" priority="2525" operator="equal">
      <formula>0</formula>
    </cfRule>
    <cfRule type="cellIs" dxfId="2232" priority="2526" operator="greaterThan">
      <formula>40</formula>
    </cfRule>
    <cfRule type="cellIs" dxfId="2231" priority="2527" operator="between">
      <formula>20</formula>
      <formula>40</formula>
    </cfRule>
    <cfRule type="cellIs" dxfId="2230" priority="2528" operator="between">
      <formula>1</formula>
      <formula>19</formula>
    </cfRule>
  </conditionalFormatting>
  <conditionalFormatting sqref="EG58:EK58">
    <cfRule type="cellIs" dxfId="2229" priority="2521" operator="equal">
      <formula>0</formula>
    </cfRule>
    <cfRule type="cellIs" dxfId="2228" priority="2522" operator="greaterThan">
      <formula>40</formula>
    </cfRule>
    <cfRule type="cellIs" dxfId="2227" priority="2523" operator="between">
      <formula>20</formula>
      <formula>40</formula>
    </cfRule>
    <cfRule type="cellIs" dxfId="2226" priority="2524" operator="between">
      <formula>1</formula>
      <formula>19</formula>
    </cfRule>
  </conditionalFormatting>
  <conditionalFormatting sqref="EN58:EP58">
    <cfRule type="cellIs" dxfId="2225" priority="2517" operator="equal">
      <formula>0</formula>
    </cfRule>
    <cfRule type="cellIs" dxfId="2224" priority="2518" operator="greaterThan">
      <formula>40</formula>
    </cfRule>
    <cfRule type="cellIs" dxfId="2223" priority="2519" operator="between">
      <formula>20</formula>
      <formula>40</formula>
    </cfRule>
    <cfRule type="cellIs" dxfId="2222" priority="2520" operator="between">
      <formula>1</formula>
      <formula>19</formula>
    </cfRule>
  </conditionalFormatting>
  <conditionalFormatting sqref="EV58">
    <cfRule type="cellIs" dxfId="2221" priority="2513" operator="equal">
      <formula>0</formula>
    </cfRule>
    <cfRule type="cellIs" dxfId="2220" priority="2514" operator="greaterThan">
      <formula>40</formula>
    </cfRule>
    <cfRule type="cellIs" dxfId="2219" priority="2515" operator="between">
      <formula>20</formula>
      <formula>40</formula>
    </cfRule>
    <cfRule type="cellIs" dxfId="2218" priority="2516" operator="between">
      <formula>1</formula>
      <formula>19</formula>
    </cfRule>
  </conditionalFormatting>
  <conditionalFormatting sqref="FB58:FF58">
    <cfRule type="cellIs" dxfId="2217" priority="2509" operator="equal">
      <formula>0</formula>
    </cfRule>
    <cfRule type="cellIs" dxfId="2216" priority="2510" operator="greaterThan">
      <formula>40</formula>
    </cfRule>
    <cfRule type="cellIs" dxfId="2215" priority="2511" operator="between">
      <formula>20</formula>
      <formula>40</formula>
    </cfRule>
    <cfRule type="cellIs" dxfId="2214" priority="2512" operator="between">
      <formula>1</formula>
      <formula>19</formula>
    </cfRule>
  </conditionalFormatting>
  <conditionalFormatting sqref="BV58">
    <cfRule type="cellIs" dxfId="2213" priority="2505" operator="equal">
      <formula>0</formula>
    </cfRule>
    <cfRule type="cellIs" dxfId="2212" priority="2506" operator="greaterThan">
      <formula>40</formula>
    </cfRule>
    <cfRule type="cellIs" dxfId="2211" priority="2507" operator="between">
      <formula>20</formula>
      <formula>40</formula>
    </cfRule>
    <cfRule type="cellIs" dxfId="2210" priority="2508" operator="between">
      <formula>1</formula>
      <formula>19</formula>
    </cfRule>
  </conditionalFormatting>
  <conditionalFormatting sqref="M16:M58 M79 N80:FB80">
    <cfRule type="cellIs" dxfId="2209" priority="2485" operator="equal">
      <formula>0</formula>
    </cfRule>
    <cfRule type="cellIs" dxfId="2208" priority="2486" operator="greaterThan">
      <formula>39</formula>
    </cfRule>
    <cfRule type="cellIs" dxfId="2207" priority="2487" operator="between">
      <formula>21</formula>
      <formula>40</formula>
    </cfRule>
    <cfRule type="cellIs" dxfId="2206" priority="2488" operator="lessThan">
      <formula>21</formula>
    </cfRule>
  </conditionalFormatting>
  <conditionalFormatting sqref="FD80:FF80">
    <cfRule type="cellIs" dxfId="2205" priority="2481" operator="equal">
      <formula>0</formula>
    </cfRule>
    <cfRule type="cellIs" dxfId="2204" priority="2482" operator="greaterThan">
      <formula>39</formula>
    </cfRule>
    <cfRule type="cellIs" dxfId="2203" priority="2483" operator="between">
      <formula>21</formula>
      <formula>40</formula>
    </cfRule>
    <cfRule type="cellIs" dxfId="2202" priority="2484" operator="lessThan">
      <formula>21</formula>
    </cfRule>
  </conditionalFormatting>
  <conditionalFormatting sqref="FC80">
    <cfRule type="cellIs" dxfId="2201" priority="2477" operator="equal">
      <formula>0</formula>
    </cfRule>
    <cfRule type="cellIs" dxfId="2200" priority="2478" operator="greaterThan">
      <formula>39</formula>
    </cfRule>
    <cfRule type="cellIs" dxfId="2199" priority="2479" operator="between">
      <formula>21</formula>
      <formula>40</formula>
    </cfRule>
    <cfRule type="cellIs" dxfId="2198" priority="2480" operator="lessThan">
      <formula>21</formula>
    </cfRule>
  </conditionalFormatting>
  <conditionalFormatting sqref="CC77:CG77 CJ77:CN77 DC77:DE77 DO77 DH77 ED77:EF77 EW77:FA77 BL77:BT77 BW77:BX77 EQ77:EU77 DX77:EA77 BJ77 V77:Y77 O77:T77 AA77:BH77">
    <cfRule type="cellIs" dxfId="2197" priority="2473" operator="equal">
      <formula>0</formula>
    </cfRule>
    <cfRule type="cellIs" dxfId="2196" priority="2474" operator="greaterThan">
      <formula>40</formula>
    </cfRule>
    <cfRule type="cellIs" dxfId="2195" priority="2475" operator="between">
      <formula>20</formula>
      <formula>40</formula>
    </cfRule>
    <cfRule type="cellIs" dxfId="2194" priority="2476" operator="between">
      <formula>1</formula>
      <formula>19</formula>
    </cfRule>
  </conditionalFormatting>
  <conditionalFormatting sqref="U77">
    <cfRule type="cellIs" dxfId="2193" priority="2469" operator="equal">
      <formula>0</formula>
    </cfRule>
    <cfRule type="cellIs" dxfId="2192" priority="2470" operator="greaterThan">
      <formula>40</formula>
    </cfRule>
    <cfRule type="cellIs" dxfId="2191" priority="2471" operator="between">
      <formula>20</formula>
      <formula>40</formula>
    </cfRule>
    <cfRule type="cellIs" dxfId="2190" priority="2472" operator="between">
      <formula>1</formula>
      <formula>19</formula>
    </cfRule>
  </conditionalFormatting>
  <conditionalFormatting sqref="BI77">
    <cfRule type="cellIs" dxfId="2189" priority="2465" operator="equal">
      <formula>0</formula>
    </cfRule>
    <cfRule type="cellIs" dxfId="2188" priority="2466" operator="greaterThan">
      <formula>40</formula>
    </cfRule>
    <cfRule type="cellIs" dxfId="2187" priority="2467" operator="between">
      <formula>20</formula>
      <formula>40</formula>
    </cfRule>
    <cfRule type="cellIs" dxfId="2186" priority="2468" operator="between">
      <formula>1</formula>
      <formula>19</formula>
    </cfRule>
  </conditionalFormatting>
  <conditionalFormatting sqref="BK77">
    <cfRule type="cellIs" dxfId="2185" priority="2461" operator="equal">
      <formula>0</formula>
    </cfRule>
    <cfRule type="cellIs" dxfId="2184" priority="2462" operator="greaterThan">
      <formula>40</formula>
    </cfRule>
    <cfRule type="cellIs" dxfId="2183" priority="2463" operator="between">
      <formula>20</formula>
      <formula>40</formula>
    </cfRule>
    <cfRule type="cellIs" dxfId="2182" priority="2464" operator="between">
      <formula>1</formula>
      <formula>19</formula>
    </cfRule>
  </conditionalFormatting>
  <conditionalFormatting sqref="CA77">
    <cfRule type="cellIs" dxfId="2181" priority="2457" operator="equal">
      <formula>0</formula>
    </cfRule>
    <cfRule type="cellIs" dxfId="2180" priority="2458" operator="greaterThan">
      <formula>40</formula>
    </cfRule>
    <cfRule type="cellIs" dxfId="2179" priority="2459" operator="between">
      <formula>20</formula>
      <formula>40</formula>
    </cfRule>
    <cfRule type="cellIs" dxfId="2178" priority="2460" operator="between">
      <formula>1</formula>
      <formula>19</formula>
    </cfRule>
  </conditionalFormatting>
  <conditionalFormatting sqref="BY77">
    <cfRule type="cellIs" dxfId="2177" priority="2453" operator="equal">
      <formula>0</formula>
    </cfRule>
    <cfRule type="cellIs" dxfId="2176" priority="2454" operator="greaterThan">
      <formula>40</formula>
    </cfRule>
    <cfRule type="cellIs" dxfId="2175" priority="2455" operator="between">
      <formula>20</formula>
      <formula>40</formula>
    </cfRule>
    <cfRule type="cellIs" dxfId="2174" priority="2456" operator="between">
      <formula>1</formula>
      <formula>19</formula>
    </cfRule>
  </conditionalFormatting>
  <conditionalFormatting sqref="BZ77">
    <cfRule type="cellIs" dxfId="2173" priority="2449" operator="equal">
      <formula>0</formula>
    </cfRule>
    <cfRule type="cellIs" dxfId="2172" priority="2450" operator="greaterThan">
      <formula>40</formula>
    </cfRule>
    <cfRule type="cellIs" dxfId="2171" priority="2451" operator="between">
      <formula>20</formula>
      <formula>40</formula>
    </cfRule>
    <cfRule type="cellIs" dxfId="2170" priority="2452" operator="between">
      <formula>1</formula>
      <formula>19</formula>
    </cfRule>
  </conditionalFormatting>
  <conditionalFormatting sqref="CI77">
    <cfRule type="cellIs" dxfId="2169" priority="2445" operator="equal">
      <formula>0</formula>
    </cfRule>
    <cfRule type="cellIs" dxfId="2168" priority="2446" operator="greaterThan">
      <formula>40</formula>
    </cfRule>
    <cfRule type="cellIs" dxfId="2167" priority="2447" operator="between">
      <formula>20</formula>
      <formula>40</formula>
    </cfRule>
    <cfRule type="cellIs" dxfId="2166" priority="2448" operator="between">
      <formula>1</formula>
      <formula>19</formula>
    </cfRule>
  </conditionalFormatting>
  <conditionalFormatting sqref="CH77">
    <cfRule type="cellIs" dxfId="2165" priority="2441" operator="equal">
      <formula>0</formula>
    </cfRule>
    <cfRule type="cellIs" dxfId="2164" priority="2442" operator="greaterThan">
      <formula>40</formula>
    </cfRule>
    <cfRule type="cellIs" dxfId="2163" priority="2443" operator="between">
      <formula>20</formula>
      <formula>40</formula>
    </cfRule>
    <cfRule type="cellIs" dxfId="2162" priority="2444" operator="between">
      <formula>1</formula>
      <formula>19</formula>
    </cfRule>
  </conditionalFormatting>
  <conditionalFormatting sqref="EB77">
    <cfRule type="cellIs" dxfId="2161" priority="2437" operator="equal">
      <formula>0</formula>
    </cfRule>
    <cfRule type="cellIs" dxfId="2160" priority="2438" operator="greaterThan">
      <formula>40</formula>
    </cfRule>
    <cfRule type="cellIs" dxfId="2159" priority="2439" operator="between">
      <formula>20</formula>
      <formula>40</formula>
    </cfRule>
    <cfRule type="cellIs" dxfId="2158" priority="2440" operator="between">
      <formula>1</formula>
      <formula>19</formula>
    </cfRule>
  </conditionalFormatting>
  <conditionalFormatting sqref="CO77">
    <cfRule type="cellIs" dxfId="2157" priority="2393" operator="equal">
      <formula>0</formula>
    </cfRule>
    <cfRule type="cellIs" dxfId="2156" priority="2394" operator="greaterThan">
      <formula>40</formula>
    </cfRule>
    <cfRule type="cellIs" dxfId="2155" priority="2395" operator="between">
      <formula>20</formula>
      <formula>40</formula>
    </cfRule>
    <cfRule type="cellIs" dxfId="2154" priority="2396" operator="between">
      <formula>1</formula>
      <formula>19</formula>
    </cfRule>
  </conditionalFormatting>
  <conditionalFormatting sqref="CP77:DB77">
    <cfRule type="cellIs" dxfId="2153" priority="2433" operator="equal">
      <formula>0</formula>
    </cfRule>
    <cfRule type="cellIs" dxfId="2152" priority="2434" operator="greaterThan">
      <formula>40</formula>
    </cfRule>
    <cfRule type="cellIs" dxfId="2151" priority="2435" operator="between">
      <formula>20</formula>
      <formula>40</formula>
    </cfRule>
    <cfRule type="cellIs" dxfId="2150" priority="2436" operator="between">
      <formula>1</formula>
      <formula>19</formula>
    </cfRule>
  </conditionalFormatting>
  <conditionalFormatting sqref="DF77:DG77">
    <cfRule type="cellIs" dxfId="2149" priority="2429" operator="equal">
      <formula>0</formula>
    </cfRule>
    <cfRule type="cellIs" dxfId="2148" priority="2430" operator="greaterThan">
      <formula>40</formula>
    </cfRule>
    <cfRule type="cellIs" dxfId="2147" priority="2431" operator="between">
      <formula>20</formula>
      <formula>40</formula>
    </cfRule>
    <cfRule type="cellIs" dxfId="2146" priority="2432" operator="between">
      <formula>1</formula>
      <formula>19</formula>
    </cfRule>
  </conditionalFormatting>
  <conditionalFormatting sqref="DP77:DW77">
    <cfRule type="cellIs" dxfId="2145" priority="2425" operator="equal">
      <formula>0</formula>
    </cfRule>
    <cfRule type="cellIs" dxfId="2144" priority="2426" operator="greaterThan">
      <formula>40</formula>
    </cfRule>
    <cfRule type="cellIs" dxfId="2143" priority="2427" operator="between">
      <formula>20</formula>
      <formula>40</formula>
    </cfRule>
    <cfRule type="cellIs" dxfId="2142" priority="2428" operator="between">
      <formula>1</formula>
      <formula>19</formula>
    </cfRule>
  </conditionalFormatting>
  <conditionalFormatting sqref="DI77:DN77">
    <cfRule type="cellIs" dxfId="2141" priority="2421" operator="equal">
      <formula>0</formula>
    </cfRule>
    <cfRule type="cellIs" dxfId="2140" priority="2422" operator="greaterThan">
      <formula>40</formula>
    </cfRule>
    <cfRule type="cellIs" dxfId="2139" priority="2423" operator="between">
      <formula>20</formula>
      <formula>40</formula>
    </cfRule>
    <cfRule type="cellIs" dxfId="2138" priority="2424" operator="between">
      <formula>1</formula>
      <formula>19</formula>
    </cfRule>
  </conditionalFormatting>
  <conditionalFormatting sqref="EC77">
    <cfRule type="cellIs" dxfId="2137" priority="2417" operator="equal">
      <formula>0</formula>
    </cfRule>
    <cfRule type="cellIs" dxfId="2136" priority="2418" operator="greaterThan">
      <formula>40</formula>
    </cfRule>
    <cfRule type="cellIs" dxfId="2135" priority="2419" operator="between">
      <formula>20</formula>
      <formula>40</formula>
    </cfRule>
    <cfRule type="cellIs" dxfId="2134" priority="2420" operator="between">
      <formula>1</formula>
      <formula>19</formula>
    </cfRule>
  </conditionalFormatting>
  <conditionalFormatting sqref="EG77:EI77">
    <cfRule type="cellIs" dxfId="2133" priority="2413" operator="equal">
      <formula>0</formula>
    </cfRule>
    <cfRule type="cellIs" dxfId="2132" priority="2414" operator="greaterThan">
      <formula>40</formula>
    </cfRule>
    <cfRule type="cellIs" dxfId="2131" priority="2415" operator="between">
      <formula>20</formula>
      <formula>40</formula>
    </cfRule>
    <cfRule type="cellIs" dxfId="2130" priority="2416" operator="between">
      <formula>1</formula>
      <formula>19</formula>
    </cfRule>
  </conditionalFormatting>
  <conditionalFormatting sqref="EN77:EP77">
    <cfRule type="cellIs" dxfId="2129" priority="2409" operator="equal">
      <formula>0</formula>
    </cfRule>
    <cfRule type="cellIs" dxfId="2128" priority="2410" operator="greaterThan">
      <formula>40</formula>
    </cfRule>
    <cfRule type="cellIs" dxfId="2127" priority="2411" operator="between">
      <formula>20</formula>
      <formula>40</formula>
    </cfRule>
    <cfRule type="cellIs" dxfId="2126" priority="2412" operator="between">
      <formula>1</formula>
      <formula>19</formula>
    </cfRule>
  </conditionalFormatting>
  <conditionalFormatting sqref="EV77">
    <cfRule type="cellIs" dxfId="2125" priority="2405" operator="equal">
      <formula>0</formula>
    </cfRule>
    <cfRule type="cellIs" dxfId="2124" priority="2406" operator="greaterThan">
      <formula>40</formula>
    </cfRule>
    <cfRule type="cellIs" dxfId="2123" priority="2407" operator="between">
      <formula>20</formula>
      <formula>40</formula>
    </cfRule>
    <cfRule type="cellIs" dxfId="2122" priority="2408" operator="between">
      <formula>1</formula>
      <formula>19</formula>
    </cfRule>
  </conditionalFormatting>
  <conditionalFormatting sqref="FB77:FF77">
    <cfRule type="cellIs" dxfId="2121" priority="2401" operator="equal">
      <formula>0</formula>
    </cfRule>
    <cfRule type="cellIs" dxfId="2120" priority="2402" operator="greaterThan">
      <formula>40</formula>
    </cfRule>
    <cfRule type="cellIs" dxfId="2119" priority="2403" operator="between">
      <formula>20</formula>
      <formula>40</formula>
    </cfRule>
    <cfRule type="cellIs" dxfId="2118" priority="2404" operator="between">
      <formula>1</formula>
      <formula>19</formula>
    </cfRule>
  </conditionalFormatting>
  <conditionalFormatting sqref="BV77">
    <cfRule type="cellIs" dxfId="2117" priority="2397" operator="equal">
      <formula>0</formula>
    </cfRule>
    <cfRule type="cellIs" dxfId="2116" priority="2398" operator="greaterThan">
      <formula>40</formula>
    </cfRule>
    <cfRule type="cellIs" dxfId="2115" priority="2399" operator="between">
      <formula>20</formula>
      <formula>40</formula>
    </cfRule>
    <cfRule type="cellIs" dxfId="2114" priority="2400" operator="between">
      <formula>1</formula>
      <formula>19</formula>
    </cfRule>
  </conditionalFormatting>
  <conditionalFormatting sqref="CB77">
    <cfRule type="cellIs" dxfId="2113" priority="2389" operator="equal">
      <formula>0</formula>
    </cfRule>
    <cfRule type="cellIs" dxfId="2112" priority="2390" operator="greaterThan">
      <formula>40</formula>
    </cfRule>
    <cfRule type="cellIs" dxfId="2111" priority="2391" operator="between">
      <formula>20</formula>
      <formula>40</formula>
    </cfRule>
    <cfRule type="cellIs" dxfId="2110" priority="2392" operator="between">
      <formula>1</formula>
      <formula>19</formula>
    </cfRule>
  </conditionalFormatting>
  <conditionalFormatting sqref="M77">
    <cfRule type="cellIs" dxfId="2109" priority="2385" operator="equal">
      <formula>0</formula>
    </cfRule>
    <cfRule type="cellIs" dxfId="2108" priority="2386" operator="greaterThan">
      <formula>39</formula>
    </cfRule>
    <cfRule type="cellIs" dxfId="2107" priority="2387" operator="between">
      <formula>21</formula>
      <formula>40</formula>
    </cfRule>
    <cfRule type="cellIs" dxfId="2106" priority="2388" operator="lessThan">
      <formula>21</formula>
    </cfRule>
  </conditionalFormatting>
  <conditionalFormatting sqref="CC72:CG72 CJ72:CN72 DC72:DE72 DO72 DH72 ED72:EF72 EW72:FA72 BL72:BU72 BW72:BX72 EQ72:EU72 DX72:EA72 BJ72 V72:Y72 O72 AA72:BH72 Q72:T72">
    <cfRule type="cellIs" dxfId="2105" priority="2381" operator="equal">
      <formula>0</formula>
    </cfRule>
    <cfRule type="cellIs" dxfId="2104" priority="2382" operator="greaterThan">
      <formula>40</formula>
    </cfRule>
    <cfRule type="cellIs" dxfId="2103" priority="2383" operator="between">
      <formula>20</formula>
      <formula>40</formula>
    </cfRule>
    <cfRule type="cellIs" dxfId="2102" priority="2384" operator="between">
      <formula>1</formula>
      <formula>19</formula>
    </cfRule>
  </conditionalFormatting>
  <conditionalFormatting sqref="U72">
    <cfRule type="cellIs" dxfId="2101" priority="2377" operator="equal">
      <formula>0</formula>
    </cfRule>
    <cfRule type="cellIs" dxfId="2100" priority="2378" operator="greaterThan">
      <formula>40</formula>
    </cfRule>
    <cfRule type="cellIs" dxfId="2099" priority="2379" operator="between">
      <formula>20</formula>
      <formula>40</formula>
    </cfRule>
    <cfRule type="cellIs" dxfId="2098" priority="2380" operator="between">
      <formula>1</formula>
      <formula>19</formula>
    </cfRule>
  </conditionalFormatting>
  <conditionalFormatting sqref="BI72">
    <cfRule type="cellIs" dxfId="2097" priority="2373" operator="equal">
      <formula>0</formula>
    </cfRule>
    <cfRule type="cellIs" dxfId="2096" priority="2374" operator="greaterThan">
      <formula>40</formula>
    </cfRule>
    <cfRule type="cellIs" dxfId="2095" priority="2375" operator="between">
      <formula>20</formula>
      <formula>40</formula>
    </cfRule>
    <cfRule type="cellIs" dxfId="2094" priority="2376" operator="between">
      <formula>1</formula>
      <formula>19</formula>
    </cfRule>
  </conditionalFormatting>
  <conditionalFormatting sqref="BK72">
    <cfRule type="cellIs" dxfId="2093" priority="2369" operator="equal">
      <formula>0</formula>
    </cfRule>
    <cfRule type="cellIs" dxfId="2092" priority="2370" operator="greaterThan">
      <formula>40</formula>
    </cfRule>
    <cfRule type="cellIs" dxfId="2091" priority="2371" operator="between">
      <formula>20</formula>
      <formula>40</formula>
    </cfRule>
    <cfRule type="cellIs" dxfId="2090" priority="2372" operator="between">
      <formula>1</formula>
      <formula>19</formula>
    </cfRule>
  </conditionalFormatting>
  <conditionalFormatting sqref="CA72">
    <cfRule type="cellIs" dxfId="2089" priority="2365" operator="equal">
      <formula>0</formula>
    </cfRule>
    <cfRule type="cellIs" dxfId="2088" priority="2366" operator="greaterThan">
      <formula>40</formula>
    </cfRule>
    <cfRule type="cellIs" dxfId="2087" priority="2367" operator="between">
      <formula>20</formula>
      <formula>40</formula>
    </cfRule>
    <cfRule type="cellIs" dxfId="2086" priority="2368" operator="between">
      <formula>1</formula>
      <formula>19</formula>
    </cfRule>
  </conditionalFormatting>
  <conditionalFormatting sqref="BY72">
    <cfRule type="cellIs" dxfId="2085" priority="2361" operator="equal">
      <formula>0</formula>
    </cfRule>
    <cfRule type="cellIs" dxfId="2084" priority="2362" operator="greaterThan">
      <formula>40</formula>
    </cfRule>
    <cfRule type="cellIs" dxfId="2083" priority="2363" operator="between">
      <formula>20</formula>
      <formula>40</formula>
    </cfRule>
    <cfRule type="cellIs" dxfId="2082" priority="2364" operator="between">
      <formula>1</formula>
      <formula>19</formula>
    </cfRule>
  </conditionalFormatting>
  <conditionalFormatting sqref="BZ72">
    <cfRule type="cellIs" dxfId="2081" priority="2357" operator="equal">
      <formula>0</formula>
    </cfRule>
    <cfRule type="cellIs" dxfId="2080" priority="2358" operator="greaterThan">
      <formula>40</formula>
    </cfRule>
    <cfRule type="cellIs" dxfId="2079" priority="2359" operator="between">
      <formula>20</formula>
      <formula>40</formula>
    </cfRule>
    <cfRule type="cellIs" dxfId="2078" priority="2360" operator="between">
      <formula>1</formula>
      <formula>19</formula>
    </cfRule>
  </conditionalFormatting>
  <conditionalFormatting sqref="CI72">
    <cfRule type="cellIs" dxfId="2077" priority="2353" operator="equal">
      <formula>0</formula>
    </cfRule>
    <cfRule type="cellIs" dxfId="2076" priority="2354" operator="greaterThan">
      <formula>40</formula>
    </cfRule>
    <cfRule type="cellIs" dxfId="2075" priority="2355" operator="between">
      <formula>20</formula>
      <formula>40</formula>
    </cfRule>
    <cfRule type="cellIs" dxfId="2074" priority="2356" operator="between">
      <formula>1</formula>
      <formula>19</formula>
    </cfRule>
  </conditionalFormatting>
  <conditionalFormatting sqref="CH72">
    <cfRule type="cellIs" dxfId="2073" priority="2349" operator="equal">
      <formula>0</formula>
    </cfRule>
    <cfRule type="cellIs" dxfId="2072" priority="2350" operator="greaterThan">
      <formula>40</formula>
    </cfRule>
    <cfRule type="cellIs" dxfId="2071" priority="2351" operator="between">
      <formula>20</formula>
      <formula>40</formula>
    </cfRule>
    <cfRule type="cellIs" dxfId="2070" priority="2352" operator="between">
      <formula>1</formula>
      <formula>19</formula>
    </cfRule>
  </conditionalFormatting>
  <conditionalFormatting sqref="EB72">
    <cfRule type="cellIs" dxfId="2069" priority="2345" operator="equal">
      <formula>0</formula>
    </cfRule>
    <cfRule type="cellIs" dxfId="2068" priority="2346" operator="greaterThan">
      <formula>40</formula>
    </cfRule>
    <cfRule type="cellIs" dxfId="2067" priority="2347" operator="between">
      <formula>20</formula>
      <formula>40</formula>
    </cfRule>
    <cfRule type="cellIs" dxfId="2066" priority="2348" operator="between">
      <formula>1</formula>
      <formula>19</formula>
    </cfRule>
  </conditionalFormatting>
  <conditionalFormatting sqref="CO72">
    <cfRule type="cellIs" dxfId="2065" priority="2301" operator="equal">
      <formula>0</formula>
    </cfRule>
    <cfRule type="cellIs" dxfId="2064" priority="2302" operator="greaterThan">
      <formula>40</formula>
    </cfRule>
    <cfRule type="cellIs" dxfId="2063" priority="2303" operator="between">
      <formula>20</formula>
      <formula>40</formula>
    </cfRule>
    <cfRule type="cellIs" dxfId="2062" priority="2304" operator="between">
      <formula>1</formula>
      <formula>19</formula>
    </cfRule>
  </conditionalFormatting>
  <conditionalFormatting sqref="CP72:DB72">
    <cfRule type="cellIs" dxfId="2061" priority="2341" operator="equal">
      <formula>0</formula>
    </cfRule>
    <cfRule type="cellIs" dxfId="2060" priority="2342" operator="greaterThan">
      <formula>40</formula>
    </cfRule>
    <cfRule type="cellIs" dxfId="2059" priority="2343" operator="between">
      <formula>20</formula>
      <formula>40</formula>
    </cfRule>
    <cfRule type="cellIs" dxfId="2058" priority="2344" operator="between">
      <formula>1</formula>
      <formula>19</formula>
    </cfRule>
  </conditionalFormatting>
  <conditionalFormatting sqref="DF72:DG72">
    <cfRule type="cellIs" dxfId="2057" priority="2337" operator="equal">
      <formula>0</formula>
    </cfRule>
    <cfRule type="cellIs" dxfId="2056" priority="2338" operator="greaterThan">
      <formula>40</formula>
    </cfRule>
    <cfRule type="cellIs" dxfId="2055" priority="2339" operator="between">
      <formula>20</formula>
      <formula>40</formula>
    </cfRule>
    <cfRule type="cellIs" dxfId="2054" priority="2340" operator="between">
      <formula>1</formula>
      <formula>19</formula>
    </cfRule>
  </conditionalFormatting>
  <conditionalFormatting sqref="DP72:DW72">
    <cfRule type="cellIs" dxfId="2053" priority="2333" operator="equal">
      <formula>0</formula>
    </cfRule>
    <cfRule type="cellIs" dxfId="2052" priority="2334" operator="greaterThan">
      <formula>40</formula>
    </cfRule>
    <cfRule type="cellIs" dxfId="2051" priority="2335" operator="between">
      <formula>20</formula>
      <formula>40</formula>
    </cfRule>
    <cfRule type="cellIs" dxfId="2050" priority="2336" operator="between">
      <formula>1</formula>
      <formula>19</formula>
    </cfRule>
  </conditionalFormatting>
  <conditionalFormatting sqref="DI72:DN72">
    <cfRule type="cellIs" dxfId="2049" priority="2329" operator="equal">
      <formula>0</formula>
    </cfRule>
    <cfRule type="cellIs" dxfId="2048" priority="2330" operator="greaterThan">
      <formula>40</formula>
    </cfRule>
    <cfRule type="cellIs" dxfId="2047" priority="2331" operator="between">
      <formula>20</formula>
      <formula>40</formula>
    </cfRule>
    <cfRule type="cellIs" dxfId="2046" priority="2332" operator="between">
      <formula>1</formula>
      <formula>19</formula>
    </cfRule>
  </conditionalFormatting>
  <conditionalFormatting sqref="EC72">
    <cfRule type="cellIs" dxfId="2045" priority="2325" operator="equal">
      <formula>0</formula>
    </cfRule>
    <cfRule type="cellIs" dxfId="2044" priority="2326" operator="greaterThan">
      <formula>40</formula>
    </cfRule>
    <cfRule type="cellIs" dxfId="2043" priority="2327" operator="between">
      <formula>20</formula>
      <formula>40</formula>
    </cfRule>
    <cfRule type="cellIs" dxfId="2042" priority="2328" operator="between">
      <formula>1</formula>
      <formula>19</formula>
    </cfRule>
  </conditionalFormatting>
  <conditionalFormatting sqref="EG72 EI72:EK72">
    <cfRule type="cellIs" dxfId="2041" priority="2321" operator="equal">
      <formula>0</formula>
    </cfRule>
    <cfRule type="cellIs" dxfId="2040" priority="2322" operator="greaterThan">
      <formula>40</formula>
    </cfRule>
    <cfRule type="cellIs" dxfId="2039" priority="2323" operator="between">
      <formula>20</formula>
      <formula>40</formula>
    </cfRule>
    <cfRule type="cellIs" dxfId="2038" priority="2324" operator="between">
      <formula>1</formula>
      <formula>19</formula>
    </cfRule>
  </conditionalFormatting>
  <conditionalFormatting sqref="EN72:EP72">
    <cfRule type="cellIs" dxfId="2037" priority="2317" operator="equal">
      <formula>0</formula>
    </cfRule>
    <cfRule type="cellIs" dxfId="2036" priority="2318" operator="greaterThan">
      <formula>40</formula>
    </cfRule>
    <cfRule type="cellIs" dxfId="2035" priority="2319" operator="between">
      <formula>20</formula>
      <formula>40</formula>
    </cfRule>
    <cfRule type="cellIs" dxfId="2034" priority="2320" operator="between">
      <formula>1</formula>
      <formula>19</formula>
    </cfRule>
  </conditionalFormatting>
  <conditionalFormatting sqref="EV72">
    <cfRule type="cellIs" dxfId="2033" priority="2313" operator="equal">
      <formula>0</formula>
    </cfRule>
    <cfRule type="cellIs" dxfId="2032" priority="2314" operator="greaterThan">
      <formula>40</formula>
    </cfRule>
    <cfRule type="cellIs" dxfId="2031" priority="2315" operator="between">
      <formula>20</formula>
      <formula>40</formula>
    </cfRule>
    <cfRule type="cellIs" dxfId="2030" priority="2316" operator="between">
      <formula>1</formula>
      <formula>19</formula>
    </cfRule>
  </conditionalFormatting>
  <conditionalFormatting sqref="FB72:FF72">
    <cfRule type="cellIs" dxfId="2029" priority="2309" operator="equal">
      <formula>0</formula>
    </cfRule>
    <cfRule type="cellIs" dxfId="2028" priority="2310" operator="greaterThan">
      <formula>40</formula>
    </cfRule>
    <cfRule type="cellIs" dxfId="2027" priority="2311" operator="between">
      <formula>20</formula>
      <formula>40</formula>
    </cfRule>
    <cfRule type="cellIs" dxfId="2026" priority="2312" operator="between">
      <formula>1</formula>
      <formula>19</formula>
    </cfRule>
  </conditionalFormatting>
  <conditionalFormatting sqref="BV72">
    <cfRule type="cellIs" dxfId="2025" priority="2305" operator="equal">
      <formula>0</formula>
    </cfRule>
    <cfRule type="cellIs" dxfId="2024" priority="2306" operator="greaterThan">
      <formula>40</formula>
    </cfRule>
    <cfRule type="cellIs" dxfId="2023" priority="2307" operator="between">
      <formula>20</formula>
      <formula>40</formula>
    </cfRule>
    <cfRule type="cellIs" dxfId="2022" priority="2308" operator="between">
      <formula>1</formula>
      <formula>19</formula>
    </cfRule>
  </conditionalFormatting>
  <conditionalFormatting sqref="CB72">
    <cfRule type="cellIs" dxfId="2021" priority="2297" operator="equal">
      <formula>0</formula>
    </cfRule>
    <cfRule type="cellIs" dxfId="2020" priority="2298" operator="greaterThan">
      <formula>40</formula>
    </cfRule>
    <cfRule type="cellIs" dxfId="2019" priority="2299" operator="between">
      <formula>20</formula>
      <formula>40</formula>
    </cfRule>
    <cfRule type="cellIs" dxfId="2018" priority="2300" operator="between">
      <formula>1</formula>
      <formula>19</formula>
    </cfRule>
  </conditionalFormatting>
  <conditionalFormatting sqref="M72">
    <cfRule type="cellIs" dxfId="2017" priority="2293" operator="equal">
      <formula>0</formula>
    </cfRule>
    <cfRule type="cellIs" dxfId="2016" priority="2294" operator="greaterThan">
      <formula>39</formula>
    </cfRule>
    <cfRule type="cellIs" dxfId="2015" priority="2295" operator="between">
      <formula>21</formula>
      <formula>40</formula>
    </cfRule>
    <cfRule type="cellIs" dxfId="2014" priority="2296" operator="lessThan">
      <formula>21</formula>
    </cfRule>
  </conditionalFormatting>
  <conditionalFormatting sqref="CC68:CG68 CJ68:CN68 DC68:DE68 DO68 DH68 ED68:EF68 EW68:FA68 BL68:BU68 BW68:BX68 EQ68:EU68 DX68:EA68 BJ68 V68:Y68 O68 Q68:T68 AA68:BH68">
    <cfRule type="cellIs" dxfId="2013" priority="2289" operator="equal">
      <formula>0</formula>
    </cfRule>
    <cfRule type="cellIs" dxfId="2012" priority="2290" operator="greaterThan">
      <formula>40</formula>
    </cfRule>
    <cfRule type="cellIs" dxfId="2011" priority="2291" operator="between">
      <formula>20</formula>
      <formula>40</formula>
    </cfRule>
    <cfRule type="cellIs" dxfId="2010" priority="2292" operator="between">
      <formula>1</formula>
      <formula>19</formula>
    </cfRule>
  </conditionalFormatting>
  <conditionalFormatting sqref="U68">
    <cfRule type="cellIs" dxfId="2009" priority="2285" operator="equal">
      <formula>0</formula>
    </cfRule>
    <cfRule type="cellIs" dxfId="2008" priority="2286" operator="greaterThan">
      <formula>40</formula>
    </cfRule>
    <cfRule type="cellIs" dxfId="2007" priority="2287" operator="between">
      <formula>20</formula>
      <formula>40</formula>
    </cfRule>
    <cfRule type="cellIs" dxfId="2006" priority="2288" operator="between">
      <formula>1</formula>
      <formula>19</formula>
    </cfRule>
  </conditionalFormatting>
  <conditionalFormatting sqref="BI68">
    <cfRule type="cellIs" dxfId="2005" priority="2281" operator="equal">
      <formula>0</formula>
    </cfRule>
    <cfRule type="cellIs" dxfId="2004" priority="2282" operator="greaterThan">
      <formula>40</formula>
    </cfRule>
    <cfRule type="cellIs" dxfId="2003" priority="2283" operator="between">
      <formula>20</formula>
      <formula>40</formula>
    </cfRule>
    <cfRule type="cellIs" dxfId="2002" priority="2284" operator="between">
      <formula>1</formula>
      <formula>19</formula>
    </cfRule>
  </conditionalFormatting>
  <conditionalFormatting sqref="BK68">
    <cfRule type="cellIs" dxfId="2001" priority="2277" operator="equal">
      <formula>0</formula>
    </cfRule>
    <cfRule type="cellIs" dxfId="2000" priority="2278" operator="greaterThan">
      <formula>40</formula>
    </cfRule>
    <cfRule type="cellIs" dxfId="1999" priority="2279" operator="between">
      <formula>20</formula>
      <formula>40</formula>
    </cfRule>
    <cfRule type="cellIs" dxfId="1998" priority="2280" operator="between">
      <formula>1</formula>
      <formula>19</formula>
    </cfRule>
  </conditionalFormatting>
  <conditionalFormatting sqref="CA68">
    <cfRule type="cellIs" dxfId="1997" priority="2273" operator="equal">
      <formula>0</formula>
    </cfRule>
    <cfRule type="cellIs" dxfId="1996" priority="2274" operator="greaterThan">
      <formula>40</formula>
    </cfRule>
    <cfRule type="cellIs" dxfId="1995" priority="2275" operator="between">
      <formula>20</formula>
      <formula>40</formula>
    </cfRule>
    <cfRule type="cellIs" dxfId="1994" priority="2276" operator="between">
      <formula>1</formula>
      <formula>19</formula>
    </cfRule>
  </conditionalFormatting>
  <conditionalFormatting sqref="BY68">
    <cfRule type="cellIs" dxfId="1993" priority="2269" operator="equal">
      <formula>0</formula>
    </cfRule>
    <cfRule type="cellIs" dxfId="1992" priority="2270" operator="greaterThan">
      <formula>40</formula>
    </cfRule>
    <cfRule type="cellIs" dxfId="1991" priority="2271" operator="between">
      <formula>20</formula>
      <formula>40</formula>
    </cfRule>
    <cfRule type="cellIs" dxfId="1990" priority="2272" operator="between">
      <formula>1</formula>
      <formula>19</formula>
    </cfRule>
  </conditionalFormatting>
  <conditionalFormatting sqref="BZ68">
    <cfRule type="cellIs" dxfId="1989" priority="2265" operator="equal">
      <formula>0</formula>
    </cfRule>
    <cfRule type="cellIs" dxfId="1988" priority="2266" operator="greaterThan">
      <formula>40</formula>
    </cfRule>
    <cfRule type="cellIs" dxfId="1987" priority="2267" operator="between">
      <formula>20</formula>
      <formula>40</formula>
    </cfRule>
    <cfRule type="cellIs" dxfId="1986" priority="2268" operator="between">
      <formula>1</formula>
      <formula>19</formula>
    </cfRule>
  </conditionalFormatting>
  <conditionalFormatting sqref="CI68">
    <cfRule type="cellIs" dxfId="1985" priority="2261" operator="equal">
      <formula>0</formula>
    </cfRule>
    <cfRule type="cellIs" dxfId="1984" priority="2262" operator="greaterThan">
      <formula>40</formula>
    </cfRule>
    <cfRule type="cellIs" dxfId="1983" priority="2263" operator="between">
      <formula>20</formula>
      <formula>40</formula>
    </cfRule>
    <cfRule type="cellIs" dxfId="1982" priority="2264" operator="between">
      <formula>1</formula>
      <formula>19</formula>
    </cfRule>
  </conditionalFormatting>
  <conditionalFormatting sqref="CH68">
    <cfRule type="cellIs" dxfId="1981" priority="2257" operator="equal">
      <formula>0</formula>
    </cfRule>
    <cfRule type="cellIs" dxfId="1980" priority="2258" operator="greaterThan">
      <formula>40</formula>
    </cfRule>
    <cfRule type="cellIs" dxfId="1979" priority="2259" operator="between">
      <formula>20</formula>
      <formula>40</formula>
    </cfRule>
    <cfRule type="cellIs" dxfId="1978" priority="2260" operator="between">
      <formula>1</formula>
      <formula>19</formula>
    </cfRule>
  </conditionalFormatting>
  <conditionalFormatting sqref="EB68">
    <cfRule type="cellIs" dxfId="1977" priority="2253" operator="equal">
      <formula>0</formula>
    </cfRule>
    <cfRule type="cellIs" dxfId="1976" priority="2254" operator="greaterThan">
      <formula>40</formula>
    </cfRule>
    <cfRule type="cellIs" dxfId="1975" priority="2255" operator="between">
      <formula>20</formula>
      <formula>40</formula>
    </cfRule>
    <cfRule type="cellIs" dxfId="1974" priority="2256" operator="between">
      <formula>1</formula>
      <formula>19</formula>
    </cfRule>
  </conditionalFormatting>
  <conditionalFormatting sqref="CO68">
    <cfRule type="cellIs" dxfId="1973" priority="2209" operator="equal">
      <formula>0</formula>
    </cfRule>
    <cfRule type="cellIs" dxfId="1972" priority="2210" operator="greaterThan">
      <formula>40</formula>
    </cfRule>
    <cfRule type="cellIs" dxfId="1971" priority="2211" operator="between">
      <formula>20</formula>
      <formula>40</formula>
    </cfRule>
    <cfRule type="cellIs" dxfId="1970" priority="2212" operator="between">
      <formula>1</formula>
      <formula>19</formula>
    </cfRule>
  </conditionalFormatting>
  <conditionalFormatting sqref="CP68:DB68">
    <cfRule type="cellIs" dxfId="1969" priority="2249" operator="equal">
      <formula>0</formula>
    </cfRule>
    <cfRule type="cellIs" dxfId="1968" priority="2250" operator="greaterThan">
      <formula>40</formula>
    </cfRule>
    <cfRule type="cellIs" dxfId="1967" priority="2251" operator="between">
      <formula>20</formula>
      <formula>40</formula>
    </cfRule>
    <cfRule type="cellIs" dxfId="1966" priority="2252" operator="between">
      <formula>1</formula>
      <formula>19</formula>
    </cfRule>
  </conditionalFormatting>
  <conditionalFormatting sqref="DF68:DG68">
    <cfRule type="cellIs" dxfId="1965" priority="2245" operator="equal">
      <formula>0</formula>
    </cfRule>
    <cfRule type="cellIs" dxfId="1964" priority="2246" operator="greaterThan">
      <formula>40</formula>
    </cfRule>
    <cfRule type="cellIs" dxfId="1963" priority="2247" operator="between">
      <formula>20</formula>
      <formula>40</formula>
    </cfRule>
    <cfRule type="cellIs" dxfId="1962" priority="2248" operator="between">
      <formula>1</formula>
      <formula>19</formula>
    </cfRule>
  </conditionalFormatting>
  <conditionalFormatting sqref="DP68:DW68">
    <cfRule type="cellIs" dxfId="1961" priority="2241" operator="equal">
      <formula>0</formula>
    </cfRule>
    <cfRule type="cellIs" dxfId="1960" priority="2242" operator="greaterThan">
      <formula>40</formula>
    </cfRule>
    <cfRule type="cellIs" dxfId="1959" priority="2243" operator="between">
      <formula>20</formula>
      <formula>40</formula>
    </cfRule>
    <cfRule type="cellIs" dxfId="1958" priority="2244" operator="between">
      <formula>1</formula>
      <formula>19</formula>
    </cfRule>
  </conditionalFormatting>
  <conditionalFormatting sqref="DI68:DN68">
    <cfRule type="cellIs" dxfId="1957" priority="2237" operator="equal">
      <formula>0</formula>
    </cfRule>
    <cfRule type="cellIs" dxfId="1956" priority="2238" operator="greaterThan">
      <formula>40</formula>
    </cfRule>
    <cfRule type="cellIs" dxfId="1955" priority="2239" operator="between">
      <formula>20</formula>
      <formula>40</formula>
    </cfRule>
    <cfRule type="cellIs" dxfId="1954" priority="2240" operator="between">
      <formula>1</formula>
      <formula>19</formula>
    </cfRule>
  </conditionalFormatting>
  <conditionalFormatting sqref="EC68">
    <cfRule type="cellIs" dxfId="1953" priority="2233" operator="equal">
      <formula>0</formula>
    </cfRule>
    <cfRule type="cellIs" dxfId="1952" priority="2234" operator="greaterThan">
      <formula>40</formula>
    </cfRule>
    <cfRule type="cellIs" dxfId="1951" priority="2235" operator="between">
      <formula>20</formula>
      <formula>40</formula>
    </cfRule>
    <cfRule type="cellIs" dxfId="1950" priority="2236" operator="between">
      <formula>1</formula>
      <formula>19</formula>
    </cfRule>
  </conditionalFormatting>
  <conditionalFormatting sqref="EG68:EI68 EK68">
    <cfRule type="cellIs" dxfId="1949" priority="2229" operator="equal">
      <formula>0</formula>
    </cfRule>
    <cfRule type="cellIs" dxfId="1948" priority="2230" operator="greaterThan">
      <formula>40</formula>
    </cfRule>
    <cfRule type="cellIs" dxfId="1947" priority="2231" operator="between">
      <formula>20</formula>
      <formula>40</formula>
    </cfRule>
    <cfRule type="cellIs" dxfId="1946" priority="2232" operator="between">
      <formula>1</formula>
      <formula>19</formula>
    </cfRule>
  </conditionalFormatting>
  <conditionalFormatting sqref="EN68:EP68">
    <cfRule type="cellIs" dxfId="1945" priority="2225" operator="equal">
      <formula>0</formula>
    </cfRule>
    <cfRule type="cellIs" dxfId="1944" priority="2226" operator="greaterThan">
      <formula>40</formula>
    </cfRule>
    <cfRule type="cellIs" dxfId="1943" priority="2227" operator="between">
      <formula>20</formula>
      <formula>40</formula>
    </cfRule>
    <cfRule type="cellIs" dxfId="1942" priority="2228" operator="between">
      <formula>1</formula>
      <formula>19</formula>
    </cfRule>
  </conditionalFormatting>
  <conditionalFormatting sqref="EV68">
    <cfRule type="cellIs" dxfId="1941" priority="2221" operator="equal">
      <formula>0</formula>
    </cfRule>
    <cfRule type="cellIs" dxfId="1940" priority="2222" operator="greaterThan">
      <formula>40</formula>
    </cfRule>
    <cfRule type="cellIs" dxfId="1939" priority="2223" operator="between">
      <formula>20</formula>
      <formula>40</formula>
    </cfRule>
    <cfRule type="cellIs" dxfId="1938" priority="2224" operator="between">
      <formula>1</formula>
      <formula>19</formula>
    </cfRule>
  </conditionalFormatting>
  <conditionalFormatting sqref="FB68:FF68">
    <cfRule type="cellIs" dxfId="1937" priority="2217" operator="equal">
      <formula>0</formula>
    </cfRule>
    <cfRule type="cellIs" dxfId="1936" priority="2218" operator="greaterThan">
      <formula>40</formula>
    </cfRule>
    <cfRule type="cellIs" dxfId="1935" priority="2219" operator="between">
      <formula>20</formula>
      <formula>40</formula>
    </cfRule>
    <cfRule type="cellIs" dxfId="1934" priority="2220" operator="between">
      <formula>1</formula>
      <formula>19</formula>
    </cfRule>
  </conditionalFormatting>
  <conditionalFormatting sqref="BV68">
    <cfRule type="cellIs" dxfId="1933" priority="2213" operator="equal">
      <formula>0</formula>
    </cfRule>
    <cfRule type="cellIs" dxfId="1932" priority="2214" operator="greaterThan">
      <formula>40</formula>
    </cfRule>
    <cfRule type="cellIs" dxfId="1931" priority="2215" operator="between">
      <formula>20</formula>
      <formula>40</formula>
    </cfRule>
    <cfRule type="cellIs" dxfId="1930" priority="2216" operator="between">
      <formula>1</formula>
      <formula>19</formula>
    </cfRule>
  </conditionalFormatting>
  <conditionalFormatting sqref="CB68">
    <cfRule type="cellIs" dxfId="1929" priority="2205" operator="equal">
      <formula>0</formula>
    </cfRule>
    <cfRule type="cellIs" dxfId="1928" priority="2206" operator="greaterThan">
      <formula>40</formula>
    </cfRule>
    <cfRule type="cellIs" dxfId="1927" priority="2207" operator="between">
      <formula>20</formula>
      <formula>40</formula>
    </cfRule>
    <cfRule type="cellIs" dxfId="1926" priority="2208" operator="between">
      <formula>1</formula>
      <formula>19</formula>
    </cfRule>
  </conditionalFormatting>
  <conditionalFormatting sqref="M68">
    <cfRule type="cellIs" dxfId="1925" priority="2201" operator="equal">
      <formula>0</formula>
    </cfRule>
    <cfRule type="cellIs" dxfId="1924" priority="2202" operator="greaterThan">
      <formula>39</formula>
    </cfRule>
    <cfRule type="cellIs" dxfId="1923" priority="2203" operator="between">
      <formula>21</formula>
      <formula>40</formula>
    </cfRule>
    <cfRule type="cellIs" dxfId="1922" priority="2204" operator="lessThan">
      <formula>21</formula>
    </cfRule>
  </conditionalFormatting>
  <conditionalFormatting sqref="CC78:CG78 CJ78:CN78 DC78:DE78 DO78 DH78 ED78:EF78 EW78:FA78 BL78:BU78 BX78 EQ78:EU78 DX78:EA78 BJ78 V78:Y78 O78 Q78:T78 AA78:BH78">
    <cfRule type="cellIs" dxfId="1921" priority="2197" operator="equal">
      <formula>0</formula>
    </cfRule>
    <cfRule type="cellIs" dxfId="1920" priority="2198" operator="greaterThan">
      <formula>40</formula>
    </cfRule>
    <cfRule type="cellIs" dxfId="1919" priority="2199" operator="between">
      <formula>20</formula>
      <formula>40</formula>
    </cfRule>
    <cfRule type="cellIs" dxfId="1918" priority="2200" operator="between">
      <formula>1</formula>
      <formula>19</formula>
    </cfRule>
  </conditionalFormatting>
  <conditionalFormatting sqref="U78">
    <cfRule type="cellIs" dxfId="1917" priority="2193" operator="equal">
      <formula>0</formula>
    </cfRule>
    <cfRule type="cellIs" dxfId="1916" priority="2194" operator="greaterThan">
      <formula>40</formula>
    </cfRule>
    <cfRule type="cellIs" dxfId="1915" priority="2195" operator="between">
      <formula>20</formula>
      <formula>40</formula>
    </cfRule>
    <cfRule type="cellIs" dxfId="1914" priority="2196" operator="between">
      <formula>1</formula>
      <formula>19</formula>
    </cfRule>
  </conditionalFormatting>
  <conditionalFormatting sqref="BI78">
    <cfRule type="cellIs" dxfId="1913" priority="2189" operator="equal">
      <formula>0</formula>
    </cfRule>
    <cfRule type="cellIs" dxfId="1912" priority="2190" operator="greaterThan">
      <formula>40</formula>
    </cfRule>
    <cfRule type="cellIs" dxfId="1911" priority="2191" operator="between">
      <formula>20</formula>
      <formula>40</formula>
    </cfRule>
    <cfRule type="cellIs" dxfId="1910" priority="2192" operator="between">
      <formula>1</formula>
      <formula>19</formula>
    </cfRule>
  </conditionalFormatting>
  <conditionalFormatting sqref="BK78">
    <cfRule type="cellIs" dxfId="1909" priority="2185" operator="equal">
      <formula>0</formula>
    </cfRule>
    <cfRule type="cellIs" dxfId="1908" priority="2186" operator="greaterThan">
      <formula>40</formula>
    </cfRule>
    <cfRule type="cellIs" dxfId="1907" priority="2187" operator="between">
      <formula>20</formula>
      <formula>40</formula>
    </cfRule>
    <cfRule type="cellIs" dxfId="1906" priority="2188" operator="between">
      <formula>1</formula>
      <formula>19</formula>
    </cfRule>
  </conditionalFormatting>
  <conditionalFormatting sqref="CA78">
    <cfRule type="cellIs" dxfId="1905" priority="2181" operator="equal">
      <formula>0</formula>
    </cfRule>
    <cfRule type="cellIs" dxfId="1904" priority="2182" operator="greaterThan">
      <formula>40</formula>
    </cfRule>
    <cfRule type="cellIs" dxfId="1903" priority="2183" operator="between">
      <formula>20</formula>
      <formula>40</formula>
    </cfRule>
    <cfRule type="cellIs" dxfId="1902" priority="2184" operator="between">
      <formula>1</formula>
      <formula>19</formula>
    </cfRule>
  </conditionalFormatting>
  <conditionalFormatting sqref="BY78">
    <cfRule type="cellIs" dxfId="1901" priority="2177" operator="equal">
      <formula>0</formula>
    </cfRule>
    <cfRule type="cellIs" dxfId="1900" priority="2178" operator="greaterThan">
      <formula>40</formula>
    </cfRule>
    <cfRule type="cellIs" dxfId="1899" priority="2179" operator="between">
      <formula>20</formula>
      <formula>40</formula>
    </cfRule>
    <cfRule type="cellIs" dxfId="1898" priority="2180" operator="between">
      <formula>1</formula>
      <formula>19</formula>
    </cfRule>
  </conditionalFormatting>
  <conditionalFormatting sqref="BZ78">
    <cfRule type="cellIs" dxfId="1897" priority="2173" operator="equal">
      <formula>0</formula>
    </cfRule>
    <cfRule type="cellIs" dxfId="1896" priority="2174" operator="greaterThan">
      <formula>40</formula>
    </cfRule>
    <cfRule type="cellIs" dxfId="1895" priority="2175" operator="between">
      <formula>20</formula>
      <formula>40</formula>
    </cfRule>
    <cfRule type="cellIs" dxfId="1894" priority="2176" operator="between">
      <formula>1</formula>
      <formula>19</formula>
    </cfRule>
  </conditionalFormatting>
  <conditionalFormatting sqref="CI78">
    <cfRule type="cellIs" dxfId="1893" priority="2169" operator="equal">
      <formula>0</formula>
    </cfRule>
    <cfRule type="cellIs" dxfId="1892" priority="2170" operator="greaterThan">
      <formula>40</formula>
    </cfRule>
    <cfRule type="cellIs" dxfId="1891" priority="2171" operator="between">
      <formula>20</formula>
      <formula>40</formula>
    </cfRule>
    <cfRule type="cellIs" dxfId="1890" priority="2172" operator="between">
      <formula>1</formula>
      <formula>19</formula>
    </cfRule>
  </conditionalFormatting>
  <conditionalFormatting sqref="CH78">
    <cfRule type="cellIs" dxfId="1889" priority="2165" operator="equal">
      <formula>0</formula>
    </cfRule>
    <cfRule type="cellIs" dxfId="1888" priority="2166" operator="greaterThan">
      <formula>40</formula>
    </cfRule>
    <cfRule type="cellIs" dxfId="1887" priority="2167" operator="between">
      <formula>20</formula>
      <formula>40</formula>
    </cfRule>
    <cfRule type="cellIs" dxfId="1886" priority="2168" operator="between">
      <formula>1</formula>
      <formula>19</formula>
    </cfRule>
  </conditionalFormatting>
  <conditionalFormatting sqref="EB78">
    <cfRule type="cellIs" dxfId="1885" priority="2161" operator="equal">
      <formula>0</formula>
    </cfRule>
    <cfRule type="cellIs" dxfId="1884" priority="2162" operator="greaterThan">
      <formula>40</formula>
    </cfRule>
    <cfRule type="cellIs" dxfId="1883" priority="2163" operator="between">
      <formula>20</formula>
      <formula>40</formula>
    </cfRule>
    <cfRule type="cellIs" dxfId="1882" priority="2164" operator="between">
      <formula>1</formula>
      <formula>19</formula>
    </cfRule>
  </conditionalFormatting>
  <conditionalFormatting sqref="CO78">
    <cfRule type="cellIs" dxfId="1881" priority="2117" operator="equal">
      <formula>0</formula>
    </cfRule>
    <cfRule type="cellIs" dxfId="1880" priority="2118" operator="greaterThan">
      <formula>40</formula>
    </cfRule>
    <cfRule type="cellIs" dxfId="1879" priority="2119" operator="between">
      <formula>20</formula>
      <formula>40</formula>
    </cfRule>
    <cfRule type="cellIs" dxfId="1878" priority="2120" operator="between">
      <formula>1</formula>
      <formula>19</formula>
    </cfRule>
  </conditionalFormatting>
  <conditionalFormatting sqref="CP78:DB78">
    <cfRule type="cellIs" dxfId="1877" priority="2157" operator="equal">
      <formula>0</formula>
    </cfRule>
    <cfRule type="cellIs" dxfId="1876" priority="2158" operator="greaterThan">
      <formula>40</formula>
    </cfRule>
    <cfRule type="cellIs" dxfId="1875" priority="2159" operator="between">
      <formula>20</formula>
      <formula>40</formula>
    </cfRule>
    <cfRule type="cellIs" dxfId="1874" priority="2160" operator="between">
      <formula>1</formula>
      <formula>19</formula>
    </cfRule>
  </conditionalFormatting>
  <conditionalFormatting sqref="DF78:DG78">
    <cfRule type="cellIs" dxfId="1873" priority="2153" operator="equal">
      <formula>0</formula>
    </cfRule>
    <cfRule type="cellIs" dxfId="1872" priority="2154" operator="greaterThan">
      <formula>40</formula>
    </cfRule>
    <cfRule type="cellIs" dxfId="1871" priority="2155" operator="between">
      <formula>20</formula>
      <formula>40</formula>
    </cfRule>
    <cfRule type="cellIs" dxfId="1870" priority="2156" operator="between">
      <formula>1</formula>
      <formula>19</formula>
    </cfRule>
  </conditionalFormatting>
  <conditionalFormatting sqref="DP78:DW78">
    <cfRule type="cellIs" dxfId="1869" priority="2149" operator="equal">
      <formula>0</formula>
    </cfRule>
    <cfRule type="cellIs" dxfId="1868" priority="2150" operator="greaterThan">
      <formula>40</formula>
    </cfRule>
    <cfRule type="cellIs" dxfId="1867" priority="2151" operator="between">
      <formula>20</formula>
      <formula>40</formula>
    </cfRule>
    <cfRule type="cellIs" dxfId="1866" priority="2152" operator="between">
      <formula>1</formula>
      <formula>19</formula>
    </cfRule>
  </conditionalFormatting>
  <conditionalFormatting sqref="DI78:DN78">
    <cfRule type="cellIs" dxfId="1865" priority="2145" operator="equal">
      <formula>0</formula>
    </cfRule>
    <cfRule type="cellIs" dxfId="1864" priority="2146" operator="greaterThan">
      <formula>40</formula>
    </cfRule>
    <cfRule type="cellIs" dxfId="1863" priority="2147" operator="between">
      <formula>20</formula>
      <formula>40</formula>
    </cfRule>
    <cfRule type="cellIs" dxfId="1862" priority="2148" operator="between">
      <formula>1</formula>
      <formula>19</formula>
    </cfRule>
  </conditionalFormatting>
  <conditionalFormatting sqref="EC78">
    <cfRule type="cellIs" dxfId="1861" priority="2141" operator="equal">
      <formula>0</formula>
    </cfRule>
    <cfRule type="cellIs" dxfId="1860" priority="2142" operator="greaterThan">
      <formula>40</formula>
    </cfRule>
    <cfRule type="cellIs" dxfId="1859" priority="2143" operator="between">
      <formula>20</formula>
      <formula>40</formula>
    </cfRule>
    <cfRule type="cellIs" dxfId="1858" priority="2144" operator="between">
      <formula>1</formula>
      <formula>19</formula>
    </cfRule>
  </conditionalFormatting>
  <conditionalFormatting sqref="EG78 EK78 EI78">
    <cfRule type="cellIs" dxfId="1857" priority="2137" operator="equal">
      <formula>0</formula>
    </cfRule>
    <cfRule type="cellIs" dxfId="1856" priority="2138" operator="greaterThan">
      <formula>40</formula>
    </cfRule>
    <cfRule type="cellIs" dxfId="1855" priority="2139" operator="between">
      <formula>20</formula>
      <formula>40</formula>
    </cfRule>
    <cfRule type="cellIs" dxfId="1854" priority="2140" operator="between">
      <formula>1</formula>
      <formula>19</formula>
    </cfRule>
  </conditionalFormatting>
  <conditionalFormatting sqref="EN78:EP78">
    <cfRule type="cellIs" dxfId="1853" priority="2133" operator="equal">
      <formula>0</formula>
    </cfRule>
    <cfRule type="cellIs" dxfId="1852" priority="2134" operator="greaterThan">
      <formula>40</formula>
    </cfRule>
    <cfRule type="cellIs" dxfId="1851" priority="2135" operator="between">
      <formula>20</formula>
      <formula>40</formula>
    </cfRule>
    <cfRule type="cellIs" dxfId="1850" priority="2136" operator="between">
      <formula>1</formula>
      <formula>19</formula>
    </cfRule>
  </conditionalFormatting>
  <conditionalFormatting sqref="EV78">
    <cfRule type="cellIs" dxfId="1849" priority="2129" operator="equal">
      <formula>0</formula>
    </cfRule>
    <cfRule type="cellIs" dxfId="1848" priority="2130" operator="greaterThan">
      <formula>40</formula>
    </cfRule>
    <cfRule type="cellIs" dxfId="1847" priority="2131" operator="between">
      <formula>20</formula>
      <formula>40</formula>
    </cfRule>
    <cfRule type="cellIs" dxfId="1846" priority="2132" operator="between">
      <formula>1</formula>
      <formula>19</formula>
    </cfRule>
  </conditionalFormatting>
  <conditionalFormatting sqref="FB78:FF78">
    <cfRule type="cellIs" dxfId="1845" priority="2125" operator="equal">
      <formula>0</formula>
    </cfRule>
    <cfRule type="cellIs" dxfId="1844" priority="2126" operator="greaterThan">
      <formula>40</formula>
    </cfRule>
    <cfRule type="cellIs" dxfId="1843" priority="2127" operator="between">
      <formula>20</formula>
      <formula>40</formula>
    </cfRule>
    <cfRule type="cellIs" dxfId="1842" priority="2128" operator="between">
      <formula>1</formula>
      <formula>19</formula>
    </cfRule>
  </conditionalFormatting>
  <conditionalFormatting sqref="BV78">
    <cfRule type="cellIs" dxfId="1841" priority="2121" operator="equal">
      <formula>0</formula>
    </cfRule>
    <cfRule type="cellIs" dxfId="1840" priority="2122" operator="greaterThan">
      <formula>40</formula>
    </cfRule>
    <cfRule type="cellIs" dxfId="1839" priority="2123" operator="between">
      <formula>20</formula>
      <formula>40</formula>
    </cfRule>
    <cfRule type="cellIs" dxfId="1838" priority="2124" operator="between">
      <formula>1</formula>
      <formula>19</formula>
    </cfRule>
  </conditionalFormatting>
  <conditionalFormatting sqref="CB78">
    <cfRule type="cellIs" dxfId="1837" priority="2113" operator="equal">
      <formula>0</formula>
    </cfRule>
    <cfRule type="cellIs" dxfId="1836" priority="2114" operator="greaterThan">
      <formula>40</formula>
    </cfRule>
    <cfRule type="cellIs" dxfId="1835" priority="2115" operator="between">
      <formula>20</formula>
      <formula>40</formula>
    </cfRule>
    <cfRule type="cellIs" dxfId="1834" priority="2116" operator="between">
      <formula>1</formula>
      <formula>19</formula>
    </cfRule>
  </conditionalFormatting>
  <conditionalFormatting sqref="M78">
    <cfRule type="cellIs" dxfId="1833" priority="2109" operator="equal">
      <formula>0</formula>
    </cfRule>
    <cfRule type="cellIs" dxfId="1832" priority="2110" operator="greaterThan">
      <formula>39</formula>
    </cfRule>
    <cfRule type="cellIs" dxfId="1831" priority="2111" operator="between">
      <formula>21</formula>
      <formula>40</formula>
    </cfRule>
    <cfRule type="cellIs" dxfId="1830" priority="2112" operator="lessThan">
      <formula>21</formula>
    </cfRule>
  </conditionalFormatting>
  <conditionalFormatting sqref="CC71:CG71 CJ71:CN71 DC71:DE71 DO71 DH71 ED71:EF71 EW71:FA71 BL71:BT71 BX71 EQ71:EU71 DX71:EA71 BJ71 V71:Y71 O71 AA71:BH71 Q71:T71">
    <cfRule type="cellIs" dxfId="1829" priority="2105" operator="equal">
      <formula>0</formula>
    </cfRule>
    <cfRule type="cellIs" dxfId="1828" priority="2106" operator="greaterThan">
      <formula>40</formula>
    </cfRule>
    <cfRule type="cellIs" dxfId="1827" priority="2107" operator="between">
      <formula>20</formula>
      <formula>40</formula>
    </cfRule>
    <cfRule type="cellIs" dxfId="1826" priority="2108" operator="between">
      <formula>1</formula>
      <formula>19</formula>
    </cfRule>
  </conditionalFormatting>
  <conditionalFormatting sqref="U71">
    <cfRule type="cellIs" dxfId="1825" priority="2101" operator="equal">
      <formula>0</formula>
    </cfRule>
    <cfRule type="cellIs" dxfId="1824" priority="2102" operator="greaterThan">
      <formula>40</formula>
    </cfRule>
    <cfRule type="cellIs" dxfId="1823" priority="2103" operator="between">
      <formula>20</formula>
      <formula>40</formula>
    </cfRule>
    <cfRule type="cellIs" dxfId="1822" priority="2104" operator="between">
      <formula>1</formula>
      <formula>19</formula>
    </cfRule>
  </conditionalFormatting>
  <conditionalFormatting sqref="BI71">
    <cfRule type="cellIs" dxfId="1821" priority="2097" operator="equal">
      <formula>0</formula>
    </cfRule>
    <cfRule type="cellIs" dxfId="1820" priority="2098" operator="greaterThan">
      <formula>40</formula>
    </cfRule>
    <cfRule type="cellIs" dxfId="1819" priority="2099" operator="between">
      <formula>20</formula>
      <formula>40</formula>
    </cfRule>
    <cfRule type="cellIs" dxfId="1818" priority="2100" operator="between">
      <formula>1</formula>
      <formula>19</formula>
    </cfRule>
  </conditionalFormatting>
  <conditionalFormatting sqref="BK71">
    <cfRule type="cellIs" dxfId="1817" priority="2093" operator="equal">
      <formula>0</formula>
    </cfRule>
    <cfRule type="cellIs" dxfId="1816" priority="2094" operator="greaterThan">
      <formula>40</formula>
    </cfRule>
    <cfRule type="cellIs" dxfId="1815" priority="2095" operator="between">
      <formula>20</formula>
      <formula>40</formula>
    </cfRule>
    <cfRule type="cellIs" dxfId="1814" priority="2096" operator="between">
      <formula>1</formula>
      <formula>19</formula>
    </cfRule>
  </conditionalFormatting>
  <conditionalFormatting sqref="CA71">
    <cfRule type="cellIs" dxfId="1813" priority="2089" operator="equal">
      <formula>0</formula>
    </cfRule>
    <cfRule type="cellIs" dxfId="1812" priority="2090" operator="greaterThan">
      <formula>40</formula>
    </cfRule>
    <cfRule type="cellIs" dxfId="1811" priority="2091" operator="between">
      <formula>20</formula>
      <formula>40</formula>
    </cfRule>
    <cfRule type="cellIs" dxfId="1810" priority="2092" operator="between">
      <formula>1</formula>
      <formula>19</formula>
    </cfRule>
  </conditionalFormatting>
  <conditionalFormatting sqref="BY71">
    <cfRule type="cellIs" dxfId="1809" priority="2085" operator="equal">
      <formula>0</formula>
    </cfRule>
    <cfRule type="cellIs" dxfId="1808" priority="2086" operator="greaterThan">
      <formula>40</formula>
    </cfRule>
    <cfRule type="cellIs" dxfId="1807" priority="2087" operator="between">
      <formula>20</formula>
      <formula>40</formula>
    </cfRule>
    <cfRule type="cellIs" dxfId="1806" priority="2088" operator="between">
      <formula>1</formula>
      <formula>19</formula>
    </cfRule>
  </conditionalFormatting>
  <conditionalFormatting sqref="BZ71">
    <cfRule type="cellIs" dxfId="1805" priority="2081" operator="equal">
      <formula>0</formula>
    </cfRule>
    <cfRule type="cellIs" dxfId="1804" priority="2082" operator="greaterThan">
      <formula>40</formula>
    </cfRule>
    <cfRule type="cellIs" dxfId="1803" priority="2083" operator="between">
      <formula>20</formula>
      <formula>40</formula>
    </cfRule>
    <cfRule type="cellIs" dxfId="1802" priority="2084" operator="between">
      <formula>1</formula>
      <formula>19</formula>
    </cfRule>
  </conditionalFormatting>
  <conditionalFormatting sqref="CI71">
    <cfRule type="cellIs" dxfId="1801" priority="2077" operator="equal">
      <formula>0</formula>
    </cfRule>
    <cfRule type="cellIs" dxfId="1800" priority="2078" operator="greaterThan">
      <formula>40</formula>
    </cfRule>
    <cfRule type="cellIs" dxfId="1799" priority="2079" operator="between">
      <formula>20</formula>
      <formula>40</formula>
    </cfRule>
    <cfRule type="cellIs" dxfId="1798" priority="2080" operator="between">
      <formula>1</formula>
      <formula>19</formula>
    </cfRule>
  </conditionalFormatting>
  <conditionalFormatting sqref="CH71">
    <cfRule type="cellIs" dxfId="1797" priority="2073" operator="equal">
      <formula>0</formula>
    </cfRule>
    <cfRule type="cellIs" dxfId="1796" priority="2074" operator="greaterThan">
      <formula>40</formula>
    </cfRule>
    <cfRule type="cellIs" dxfId="1795" priority="2075" operator="between">
      <formula>20</formula>
      <formula>40</formula>
    </cfRule>
    <cfRule type="cellIs" dxfId="1794" priority="2076" operator="between">
      <formula>1</formula>
      <formula>19</formula>
    </cfRule>
  </conditionalFormatting>
  <conditionalFormatting sqref="EB71">
    <cfRule type="cellIs" dxfId="1793" priority="2069" operator="equal">
      <formula>0</formula>
    </cfRule>
    <cfRule type="cellIs" dxfId="1792" priority="2070" operator="greaterThan">
      <formula>40</formula>
    </cfRule>
    <cfRule type="cellIs" dxfId="1791" priority="2071" operator="between">
      <formula>20</formula>
      <formula>40</formula>
    </cfRule>
    <cfRule type="cellIs" dxfId="1790" priority="2072" operator="between">
      <formula>1</formula>
      <formula>19</formula>
    </cfRule>
  </conditionalFormatting>
  <conditionalFormatting sqref="CO71">
    <cfRule type="cellIs" dxfId="1789" priority="2025" operator="equal">
      <formula>0</formula>
    </cfRule>
    <cfRule type="cellIs" dxfId="1788" priority="2026" operator="greaterThan">
      <formula>40</formula>
    </cfRule>
    <cfRule type="cellIs" dxfId="1787" priority="2027" operator="between">
      <formula>20</formula>
      <formula>40</formula>
    </cfRule>
    <cfRule type="cellIs" dxfId="1786" priority="2028" operator="between">
      <formula>1</formula>
      <formula>19</formula>
    </cfRule>
  </conditionalFormatting>
  <conditionalFormatting sqref="CP71:DB71">
    <cfRule type="cellIs" dxfId="1785" priority="2065" operator="equal">
      <formula>0</formula>
    </cfRule>
    <cfRule type="cellIs" dxfId="1784" priority="2066" operator="greaterThan">
      <formula>40</formula>
    </cfRule>
    <cfRule type="cellIs" dxfId="1783" priority="2067" operator="between">
      <formula>20</formula>
      <formula>40</formula>
    </cfRule>
    <cfRule type="cellIs" dxfId="1782" priority="2068" operator="between">
      <formula>1</formula>
      <formula>19</formula>
    </cfRule>
  </conditionalFormatting>
  <conditionalFormatting sqref="DF71:DG71">
    <cfRule type="cellIs" dxfId="1781" priority="2061" operator="equal">
      <formula>0</formula>
    </cfRule>
    <cfRule type="cellIs" dxfId="1780" priority="2062" operator="greaterThan">
      <formula>40</formula>
    </cfRule>
    <cfRule type="cellIs" dxfId="1779" priority="2063" operator="between">
      <formula>20</formula>
      <formula>40</formula>
    </cfRule>
    <cfRule type="cellIs" dxfId="1778" priority="2064" operator="between">
      <formula>1</formula>
      <formula>19</formula>
    </cfRule>
  </conditionalFormatting>
  <conditionalFormatting sqref="DP71:DW71">
    <cfRule type="cellIs" dxfId="1777" priority="2057" operator="equal">
      <formula>0</formula>
    </cfRule>
    <cfRule type="cellIs" dxfId="1776" priority="2058" operator="greaterThan">
      <formula>40</formula>
    </cfRule>
    <cfRule type="cellIs" dxfId="1775" priority="2059" operator="between">
      <formula>20</formula>
      <formula>40</formula>
    </cfRule>
    <cfRule type="cellIs" dxfId="1774" priority="2060" operator="between">
      <formula>1</formula>
      <formula>19</formula>
    </cfRule>
  </conditionalFormatting>
  <conditionalFormatting sqref="DI71:DN71">
    <cfRule type="cellIs" dxfId="1773" priority="2053" operator="equal">
      <formula>0</formula>
    </cfRule>
    <cfRule type="cellIs" dxfId="1772" priority="2054" operator="greaterThan">
      <formula>40</formula>
    </cfRule>
    <cfRule type="cellIs" dxfId="1771" priority="2055" operator="between">
      <formula>20</formula>
      <formula>40</formula>
    </cfRule>
    <cfRule type="cellIs" dxfId="1770" priority="2056" operator="between">
      <formula>1</formula>
      <formula>19</formula>
    </cfRule>
  </conditionalFormatting>
  <conditionalFormatting sqref="EG71:EK71">
    <cfRule type="cellIs" dxfId="1769" priority="2045" operator="equal">
      <formula>0</formula>
    </cfRule>
    <cfRule type="cellIs" dxfId="1768" priority="2046" operator="greaterThan">
      <formula>40</formula>
    </cfRule>
    <cfRule type="cellIs" dxfId="1767" priority="2047" operator="between">
      <formula>20</formula>
      <formula>40</formula>
    </cfRule>
    <cfRule type="cellIs" dxfId="1766" priority="2048" operator="between">
      <formula>1</formula>
      <formula>19</formula>
    </cfRule>
  </conditionalFormatting>
  <conditionalFormatting sqref="EN71:EP71">
    <cfRule type="cellIs" dxfId="1765" priority="2041" operator="equal">
      <formula>0</formula>
    </cfRule>
    <cfRule type="cellIs" dxfId="1764" priority="2042" operator="greaterThan">
      <formula>40</formula>
    </cfRule>
    <cfRule type="cellIs" dxfId="1763" priority="2043" operator="between">
      <formula>20</formula>
      <formula>40</formula>
    </cfRule>
    <cfRule type="cellIs" dxfId="1762" priority="2044" operator="between">
      <formula>1</formula>
      <formula>19</formula>
    </cfRule>
  </conditionalFormatting>
  <conditionalFormatting sqref="EV71">
    <cfRule type="cellIs" dxfId="1761" priority="2037" operator="equal">
      <formula>0</formula>
    </cfRule>
    <cfRule type="cellIs" dxfId="1760" priority="2038" operator="greaterThan">
      <formula>40</formula>
    </cfRule>
    <cfRule type="cellIs" dxfId="1759" priority="2039" operator="between">
      <formula>20</formula>
      <formula>40</formula>
    </cfRule>
    <cfRule type="cellIs" dxfId="1758" priority="2040" operator="between">
      <formula>1</formula>
      <formula>19</formula>
    </cfRule>
  </conditionalFormatting>
  <conditionalFormatting sqref="FB71:FF71">
    <cfRule type="cellIs" dxfId="1757" priority="2033" operator="equal">
      <formula>0</formula>
    </cfRule>
    <cfRule type="cellIs" dxfId="1756" priority="2034" operator="greaterThan">
      <formula>40</formula>
    </cfRule>
    <cfRule type="cellIs" dxfId="1755" priority="2035" operator="between">
      <formula>20</formula>
      <formula>40</formula>
    </cfRule>
    <cfRule type="cellIs" dxfId="1754" priority="2036" operator="between">
      <formula>1</formula>
      <formula>19</formula>
    </cfRule>
  </conditionalFormatting>
  <conditionalFormatting sqref="BV71">
    <cfRule type="cellIs" dxfId="1753" priority="2029" operator="equal">
      <formula>0</formula>
    </cfRule>
    <cfRule type="cellIs" dxfId="1752" priority="2030" operator="greaterThan">
      <formula>40</formula>
    </cfRule>
    <cfRule type="cellIs" dxfId="1751" priority="2031" operator="between">
      <formula>20</formula>
      <formula>40</formula>
    </cfRule>
    <cfRule type="cellIs" dxfId="1750" priority="2032" operator="between">
      <formula>1</formula>
      <formula>19</formula>
    </cfRule>
  </conditionalFormatting>
  <conditionalFormatting sqref="CB71">
    <cfRule type="cellIs" dxfId="1749" priority="2021" operator="equal">
      <formula>0</formula>
    </cfRule>
    <cfRule type="cellIs" dxfId="1748" priority="2022" operator="greaterThan">
      <formula>40</formula>
    </cfRule>
    <cfRule type="cellIs" dxfId="1747" priority="2023" operator="between">
      <formula>20</formula>
      <formula>40</formula>
    </cfRule>
    <cfRule type="cellIs" dxfId="1746" priority="2024" operator="between">
      <formula>1</formula>
      <formula>19</formula>
    </cfRule>
  </conditionalFormatting>
  <conditionalFormatting sqref="M71">
    <cfRule type="cellIs" dxfId="1745" priority="2017" operator="equal">
      <formula>0</formula>
    </cfRule>
    <cfRule type="cellIs" dxfId="1744" priority="2018" operator="greaterThan">
      <formula>39</formula>
    </cfRule>
    <cfRule type="cellIs" dxfId="1743" priority="2019" operator="between">
      <formula>21</formula>
      <formula>40</formula>
    </cfRule>
    <cfRule type="cellIs" dxfId="1742" priority="2020" operator="lessThan">
      <formula>21</formula>
    </cfRule>
  </conditionalFormatting>
  <conditionalFormatting sqref="BI66">
    <cfRule type="cellIs" dxfId="1741" priority="1913" operator="equal">
      <formula>0</formula>
    </cfRule>
    <cfRule type="cellIs" dxfId="1740" priority="1914" operator="greaterThan">
      <formula>40</formula>
    </cfRule>
    <cfRule type="cellIs" dxfId="1739" priority="1915" operator="between">
      <formula>20</formula>
      <formula>40</formula>
    </cfRule>
    <cfRule type="cellIs" dxfId="1738" priority="1916" operator="between">
      <formula>1</formula>
      <formula>19</formula>
    </cfRule>
  </conditionalFormatting>
  <conditionalFormatting sqref="BK66">
    <cfRule type="cellIs" dxfId="1737" priority="1909" operator="equal">
      <formula>0</formula>
    </cfRule>
    <cfRule type="cellIs" dxfId="1736" priority="1910" operator="greaterThan">
      <formula>40</formula>
    </cfRule>
    <cfRule type="cellIs" dxfId="1735" priority="1911" operator="between">
      <formula>20</formula>
      <formula>40</formula>
    </cfRule>
    <cfRule type="cellIs" dxfId="1734" priority="1912" operator="between">
      <formula>1</formula>
      <formula>19</formula>
    </cfRule>
  </conditionalFormatting>
  <conditionalFormatting sqref="CA66">
    <cfRule type="cellIs" dxfId="1733" priority="1905" operator="equal">
      <formula>0</formula>
    </cfRule>
    <cfRule type="cellIs" dxfId="1732" priority="1906" operator="greaterThan">
      <formula>40</formula>
    </cfRule>
    <cfRule type="cellIs" dxfId="1731" priority="1907" operator="between">
      <formula>20</formula>
      <formula>40</formula>
    </cfRule>
    <cfRule type="cellIs" dxfId="1730" priority="1908" operator="between">
      <formula>1</formula>
      <formula>19</formula>
    </cfRule>
  </conditionalFormatting>
  <conditionalFormatting sqref="BY66">
    <cfRule type="cellIs" dxfId="1729" priority="1901" operator="equal">
      <formula>0</formula>
    </cfRule>
    <cfRule type="cellIs" dxfId="1728" priority="1902" operator="greaterThan">
      <formula>40</formula>
    </cfRule>
    <cfRule type="cellIs" dxfId="1727" priority="1903" operator="between">
      <formula>20</formula>
      <formula>40</formula>
    </cfRule>
    <cfRule type="cellIs" dxfId="1726" priority="1904" operator="between">
      <formula>1</formula>
      <formula>19</formula>
    </cfRule>
  </conditionalFormatting>
  <conditionalFormatting sqref="BZ66">
    <cfRule type="cellIs" dxfId="1725" priority="1897" operator="equal">
      <formula>0</formula>
    </cfRule>
    <cfRule type="cellIs" dxfId="1724" priority="1898" operator="greaterThan">
      <formula>40</formula>
    </cfRule>
    <cfRule type="cellIs" dxfId="1723" priority="1899" operator="between">
      <formula>20</formula>
      <formula>40</formula>
    </cfRule>
    <cfRule type="cellIs" dxfId="1722" priority="1900" operator="between">
      <formula>1</formula>
      <formula>19</formula>
    </cfRule>
  </conditionalFormatting>
  <conditionalFormatting sqref="CI66">
    <cfRule type="cellIs" dxfId="1721" priority="1893" operator="equal">
      <formula>0</formula>
    </cfRule>
    <cfRule type="cellIs" dxfId="1720" priority="1894" operator="greaterThan">
      <formula>40</formula>
    </cfRule>
    <cfRule type="cellIs" dxfId="1719" priority="1895" operator="between">
      <formula>20</formula>
      <formula>40</formula>
    </cfRule>
    <cfRule type="cellIs" dxfId="1718" priority="1896" operator="between">
      <formula>1</formula>
      <formula>19</formula>
    </cfRule>
  </conditionalFormatting>
  <conditionalFormatting sqref="CH66">
    <cfRule type="cellIs" dxfId="1717" priority="1889" operator="equal">
      <formula>0</formula>
    </cfRule>
    <cfRule type="cellIs" dxfId="1716" priority="1890" operator="greaterThan">
      <formula>40</formula>
    </cfRule>
    <cfRule type="cellIs" dxfId="1715" priority="1891" operator="between">
      <formula>20</formula>
      <formula>40</formula>
    </cfRule>
    <cfRule type="cellIs" dxfId="1714" priority="1892" operator="between">
      <formula>1</formula>
      <formula>19</formula>
    </cfRule>
  </conditionalFormatting>
  <conditionalFormatting sqref="EB66">
    <cfRule type="cellIs" dxfId="1713" priority="1885" operator="equal">
      <formula>0</formula>
    </cfRule>
    <cfRule type="cellIs" dxfId="1712" priority="1886" operator="greaterThan">
      <formula>40</formula>
    </cfRule>
    <cfRule type="cellIs" dxfId="1711" priority="1887" operator="between">
      <formula>20</formula>
      <formula>40</formula>
    </cfRule>
    <cfRule type="cellIs" dxfId="1710" priority="1888" operator="between">
      <formula>1</formula>
      <formula>19</formula>
    </cfRule>
  </conditionalFormatting>
  <conditionalFormatting sqref="CP66:DB66">
    <cfRule type="cellIs" dxfId="1709" priority="1881" operator="equal">
      <formula>0</formula>
    </cfRule>
    <cfRule type="cellIs" dxfId="1708" priority="1882" operator="greaterThan">
      <formula>40</formula>
    </cfRule>
    <cfRule type="cellIs" dxfId="1707" priority="1883" operator="between">
      <formula>20</formula>
      <formula>40</formula>
    </cfRule>
    <cfRule type="cellIs" dxfId="1706" priority="1884" operator="between">
      <formula>1</formula>
      <formula>19</formula>
    </cfRule>
  </conditionalFormatting>
  <conditionalFormatting sqref="DF66:DG66">
    <cfRule type="cellIs" dxfId="1705" priority="1877" operator="equal">
      <formula>0</formula>
    </cfRule>
    <cfRule type="cellIs" dxfId="1704" priority="1878" operator="greaterThan">
      <formula>40</formula>
    </cfRule>
    <cfRule type="cellIs" dxfId="1703" priority="1879" operator="between">
      <formula>20</formula>
      <formula>40</formula>
    </cfRule>
    <cfRule type="cellIs" dxfId="1702" priority="1880" operator="between">
      <formula>1</formula>
      <formula>19</formula>
    </cfRule>
  </conditionalFormatting>
  <conditionalFormatting sqref="CA67">
    <cfRule type="cellIs" dxfId="1701" priority="1805" operator="equal">
      <formula>0</formula>
    </cfRule>
    <cfRule type="cellIs" dxfId="1700" priority="1806" operator="greaterThan">
      <formula>40</formula>
    </cfRule>
    <cfRule type="cellIs" dxfId="1699" priority="1807" operator="between">
      <formula>20</formula>
      <formula>40</formula>
    </cfRule>
    <cfRule type="cellIs" dxfId="1698" priority="1808" operator="between">
      <formula>1</formula>
      <formula>19</formula>
    </cfRule>
  </conditionalFormatting>
  <conditionalFormatting sqref="DP66:DW66">
    <cfRule type="cellIs" dxfId="1697" priority="1873" operator="equal">
      <formula>0</formula>
    </cfRule>
    <cfRule type="cellIs" dxfId="1696" priority="1874" operator="greaterThan">
      <formula>40</formula>
    </cfRule>
    <cfRule type="cellIs" dxfId="1695" priority="1875" operator="between">
      <formula>20</formula>
      <formula>40</formula>
    </cfRule>
    <cfRule type="cellIs" dxfId="1694" priority="1876" operator="between">
      <formula>1</formula>
      <formula>19</formula>
    </cfRule>
  </conditionalFormatting>
  <conditionalFormatting sqref="DI66:DN66">
    <cfRule type="cellIs" dxfId="1693" priority="1869" operator="equal">
      <formula>0</formula>
    </cfRule>
    <cfRule type="cellIs" dxfId="1692" priority="1870" operator="greaterThan">
      <formula>40</formula>
    </cfRule>
    <cfRule type="cellIs" dxfId="1691" priority="1871" operator="between">
      <formula>20</formula>
      <formula>40</formula>
    </cfRule>
    <cfRule type="cellIs" dxfId="1690" priority="1872" operator="between">
      <formula>1</formula>
      <formula>19</formula>
    </cfRule>
  </conditionalFormatting>
  <conditionalFormatting sqref="EC66">
    <cfRule type="cellIs" dxfId="1689" priority="1865" operator="equal">
      <formula>0</formula>
    </cfRule>
    <cfRule type="cellIs" dxfId="1688" priority="1866" operator="greaterThan">
      <formula>40</formula>
    </cfRule>
    <cfRule type="cellIs" dxfId="1687" priority="1867" operator="between">
      <formula>20</formula>
      <formula>40</formula>
    </cfRule>
    <cfRule type="cellIs" dxfId="1686" priority="1868" operator="between">
      <formula>1</formula>
      <formula>19</formula>
    </cfRule>
  </conditionalFormatting>
  <conditionalFormatting sqref="EG66:EK66">
    <cfRule type="cellIs" dxfId="1685" priority="1861" operator="equal">
      <formula>0</formula>
    </cfRule>
    <cfRule type="cellIs" dxfId="1684" priority="1862" operator="greaterThan">
      <formula>40</formula>
    </cfRule>
    <cfRule type="cellIs" dxfId="1683" priority="1863" operator="between">
      <formula>20</formula>
      <formula>40</formula>
    </cfRule>
    <cfRule type="cellIs" dxfId="1682" priority="1864" operator="between">
      <formula>1</formula>
      <formula>19</formula>
    </cfRule>
  </conditionalFormatting>
  <conditionalFormatting sqref="EN66:EP66">
    <cfRule type="cellIs" dxfId="1681" priority="1857" operator="equal">
      <formula>0</formula>
    </cfRule>
    <cfRule type="cellIs" dxfId="1680" priority="1858" operator="greaterThan">
      <formula>40</formula>
    </cfRule>
    <cfRule type="cellIs" dxfId="1679" priority="1859" operator="between">
      <formula>20</formula>
      <formula>40</formula>
    </cfRule>
    <cfRule type="cellIs" dxfId="1678" priority="1860" operator="between">
      <formula>1</formula>
      <formula>19</formula>
    </cfRule>
  </conditionalFormatting>
  <conditionalFormatting sqref="EV66">
    <cfRule type="cellIs" dxfId="1677" priority="1853" operator="equal">
      <formula>0</formula>
    </cfRule>
    <cfRule type="cellIs" dxfId="1676" priority="1854" operator="greaterThan">
      <formula>40</formula>
    </cfRule>
    <cfRule type="cellIs" dxfId="1675" priority="1855" operator="between">
      <formula>20</formula>
      <formula>40</formula>
    </cfRule>
    <cfRule type="cellIs" dxfId="1674" priority="1856" operator="between">
      <formula>1</formula>
      <formula>19</formula>
    </cfRule>
  </conditionalFormatting>
  <conditionalFormatting sqref="FB66:FF66">
    <cfRule type="cellIs" dxfId="1673" priority="1849" operator="equal">
      <formula>0</formula>
    </cfRule>
    <cfRule type="cellIs" dxfId="1672" priority="1850" operator="greaterThan">
      <formula>40</formula>
    </cfRule>
    <cfRule type="cellIs" dxfId="1671" priority="1851" operator="between">
      <formula>20</formula>
      <formula>40</formula>
    </cfRule>
    <cfRule type="cellIs" dxfId="1670" priority="1852" operator="between">
      <formula>1</formula>
      <formula>19</formula>
    </cfRule>
  </conditionalFormatting>
  <conditionalFormatting sqref="BV66">
    <cfRule type="cellIs" dxfId="1669" priority="1845" operator="equal">
      <formula>0</formula>
    </cfRule>
    <cfRule type="cellIs" dxfId="1668" priority="1846" operator="greaterThan">
      <formula>40</formula>
    </cfRule>
    <cfRule type="cellIs" dxfId="1667" priority="1847" operator="between">
      <formula>20</formula>
      <formula>40</formula>
    </cfRule>
    <cfRule type="cellIs" dxfId="1666" priority="1848" operator="between">
      <formula>1</formula>
      <formula>19</formula>
    </cfRule>
  </conditionalFormatting>
  <conditionalFormatting sqref="CO66">
    <cfRule type="cellIs" dxfId="1665" priority="1841" operator="equal">
      <formula>0</formula>
    </cfRule>
    <cfRule type="cellIs" dxfId="1664" priority="1842" operator="greaterThan">
      <formula>40</formula>
    </cfRule>
    <cfRule type="cellIs" dxfId="1663" priority="1843" operator="between">
      <formula>20</formula>
      <formula>40</formula>
    </cfRule>
    <cfRule type="cellIs" dxfId="1662" priority="1844" operator="between">
      <formula>1</formula>
      <formula>19</formula>
    </cfRule>
  </conditionalFormatting>
  <conditionalFormatting sqref="CB66">
    <cfRule type="cellIs" dxfId="1661" priority="1837" operator="equal">
      <formula>0</formula>
    </cfRule>
    <cfRule type="cellIs" dxfId="1660" priority="1838" operator="greaterThan">
      <formula>40</formula>
    </cfRule>
    <cfRule type="cellIs" dxfId="1659" priority="1839" operator="between">
      <formula>20</formula>
      <formula>40</formula>
    </cfRule>
    <cfRule type="cellIs" dxfId="1658" priority="1840" operator="between">
      <formula>1</formula>
      <formula>19</formula>
    </cfRule>
  </conditionalFormatting>
  <conditionalFormatting sqref="M67">
    <cfRule type="cellIs" dxfId="1657" priority="1925" operator="equal">
      <formula>0</formula>
    </cfRule>
    <cfRule type="cellIs" dxfId="1656" priority="1926" operator="greaterThan">
      <formula>39</formula>
    </cfRule>
    <cfRule type="cellIs" dxfId="1655" priority="1927" operator="between">
      <formula>21</formula>
      <formula>40</formula>
    </cfRule>
    <cfRule type="cellIs" dxfId="1654" priority="1928" operator="lessThan">
      <formula>21</formula>
    </cfRule>
  </conditionalFormatting>
  <conditionalFormatting sqref="CC66:CG66 CJ66:CN66 DC66:DE66 DO66 DH66 ED66:EF66 EW66:FA66 BL66:BU66 BW66:BX66 EQ66:EU66 DX66:EA66 BJ66 V66:Y66 N66:O66 Q66:T66 AA66:BH66">
    <cfRule type="cellIs" dxfId="1653" priority="1921" operator="equal">
      <formula>0</formula>
    </cfRule>
    <cfRule type="cellIs" dxfId="1652" priority="1922" operator="greaterThan">
      <formula>40</formula>
    </cfRule>
    <cfRule type="cellIs" dxfId="1651" priority="1923" operator="between">
      <formula>20</formula>
      <formula>40</formula>
    </cfRule>
    <cfRule type="cellIs" dxfId="1650" priority="1924" operator="between">
      <formula>1</formula>
      <formula>19</formula>
    </cfRule>
  </conditionalFormatting>
  <conditionalFormatting sqref="U66">
    <cfRule type="cellIs" dxfId="1649" priority="1917" operator="equal">
      <formula>0</formula>
    </cfRule>
    <cfRule type="cellIs" dxfId="1648" priority="1918" operator="greaterThan">
      <formula>40</formula>
    </cfRule>
    <cfRule type="cellIs" dxfId="1647" priority="1919" operator="between">
      <formula>20</formula>
      <formula>40</formula>
    </cfRule>
    <cfRule type="cellIs" dxfId="1646" priority="1920" operator="between">
      <formula>1</formula>
      <formula>19</formula>
    </cfRule>
  </conditionalFormatting>
  <conditionalFormatting sqref="BI67">
    <cfRule type="cellIs" dxfId="1645" priority="1813" operator="equal">
      <formula>0</formula>
    </cfRule>
    <cfRule type="cellIs" dxfId="1644" priority="1814" operator="greaterThan">
      <formula>40</formula>
    </cfRule>
    <cfRule type="cellIs" dxfId="1643" priority="1815" operator="between">
      <formula>20</formula>
      <formula>40</formula>
    </cfRule>
    <cfRule type="cellIs" dxfId="1642" priority="1816" operator="between">
      <formula>1</formula>
      <formula>19</formula>
    </cfRule>
  </conditionalFormatting>
  <conditionalFormatting sqref="Z66">
    <cfRule type="cellIs" dxfId="1641" priority="1825" operator="equal">
      <formula>0</formula>
    </cfRule>
    <cfRule type="cellIs" dxfId="1640" priority="1826" operator="greaterThan">
      <formula>40</formula>
    </cfRule>
    <cfRule type="cellIs" dxfId="1639" priority="1827" operator="between">
      <formula>20</formula>
      <formula>40</formula>
    </cfRule>
    <cfRule type="cellIs" dxfId="1638" priority="1828" operator="between">
      <formula>1</formula>
      <formula>19</formula>
    </cfRule>
  </conditionalFormatting>
  <conditionalFormatting sqref="CC67:CG67 CJ67:CN67 DC67:DE67 DO67 DH67 ED67:EF67 EW67:FA67 BL67:BU67 BW67:BX67 EQ67:EU67 DX67:EA67 BJ67 V67:Y67 N67:O67 Q67:T67 AA67:BH67 N68:N74 N76:N78">
    <cfRule type="cellIs" dxfId="1637" priority="1821" operator="equal">
      <formula>0</formula>
    </cfRule>
    <cfRule type="cellIs" dxfId="1636" priority="1822" operator="greaterThan">
      <formula>40</formula>
    </cfRule>
    <cfRule type="cellIs" dxfId="1635" priority="1823" operator="between">
      <formula>20</formula>
      <formula>40</formula>
    </cfRule>
    <cfRule type="cellIs" dxfId="1634" priority="1824" operator="between">
      <formula>1</formula>
      <formula>19</formula>
    </cfRule>
  </conditionalFormatting>
  <conditionalFormatting sqref="U67">
    <cfRule type="cellIs" dxfId="1633" priority="1817" operator="equal">
      <formula>0</formula>
    </cfRule>
    <cfRule type="cellIs" dxfId="1632" priority="1818" operator="greaterThan">
      <formula>40</formula>
    </cfRule>
    <cfRule type="cellIs" dxfId="1631" priority="1819" operator="between">
      <formula>20</formula>
      <formula>40</formula>
    </cfRule>
    <cfRule type="cellIs" dxfId="1630" priority="1820" operator="between">
      <formula>1</formula>
      <formula>19</formula>
    </cfRule>
  </conditionalFormatting>
  <conditionalFormatting sqref="BK67">
    <cfRule type="cellIs" dxfId="1629" priority="1809" operator="equal">
      <formula>0</formula>
    </cfRule>
    <cfRule type="cellIs" dxfId="1628" priority="1810" operator="greaterThan">
      <formula>40</formula>
    </cfRule>
    <cfRule type="cellIs" dxfId="1627" priority="1811" operator="between">
      <formula>20</formula>
      <formula>40</formula>
    </cfRule>
    <cfRule type="cellIs" dxfId="1626" priority="1812" operator="between">
      <formula>1</formula>
      <formula>19</formula>
    </cfRule>
  </conditionalFormatting>
  <conditionalFormatting sqref="M66">
    <cfRule type="cellIs" dxfId="1625" priority="1833" operator="equal">
      <formula>0</formula>
    </cfRule>
    <cfRule type="cellIs" dxfId="1624" priority="1834" operator="greaterThan">
      <formula>39</formula>
    </cfRule>
    <cfRule type="cellIs" dxfId="1623" priority="1835" operator="between">
      <formula>21</formula>
      <formula>40</formula>
    </cfRule>
    <cfRule type="cellIs" dxfId="1622" priority="1836" operator="lessThan">
      <formula>21</formula>
    </cfRule>
  </conditionalFormatting>
  <conditionalFormatting sqref="BY67">
    <cfRule type="cellIs" dxfId="1621" priority="1801" operator="equal">
      <formula>0</formula>
    </cfRule>
    <cfRule type="cellIs" dxfId="1620" priority="1802" operator="greaterThan">
      <formula>40</formula>
    </cfRule>
    <cfRule type="cellIs" dxfId="1619" priority="1803" operator="between">
      <formula>20</formula>
      <formula>40</formula>
    </cfRule>
    <cfRule type="cellIs" dxfId="1618" priority="1804" operator="between">
      <formula>1</formula>
      <formula>19</formula>
    </cfRule>
  </conditionalFormatting>
  <conditionalFormatting sqref="BZ67">
    <cfRule type="cellIs" dxfId="1617" priority="1797" operator="equal">
      <formula>0</formula>
    </cfRule>
    <cfRule type="cellIs" dxfId="1616" priority="1798" operator="greaterThan">
      <formula>40</formula>
    </cfRule>
    <cfRule type="cellIs" dxfId="1615" priority="1799" operator="between">
      <formula>20</formula>
      <formula>40</formula>
    </cfRule>
    <cfRule type="cellIs" dxfId="1614" priority="1800" operator="between">
      <formula>1</formula>
      <formula>19</formula>
    </cfRule>
  </conditionalFormatting>
  <conditionalFormatting sqref="CI67">
    <cfRule type="cellIs" dxfId="1613" priority="1793" operator="equal">
      <formula>0</formula>
    </cfRule>
    <cfRule type="cellIs" dxfId="1612" priority="1794" operator="greaterThan">
      <formula>40</formula>
    </cfRule>
    <cfRule type="cellIs" dxfId="1611" priority="1795" operator="between">
      <formula>20</formula>
      <formula>40</formula>
    </cfRule>
    <cfRule type="cellIs" dxfId="1610" priority="1796" operator="between">
      <formula>1</formula>
      <formula>19</formula>
    </cfRule>
  </conditionalFormatting>
  <conditionalFormatting sqref="CH67">
    <cfRule type="cellIs" dxfId="1609" priority="1789" operator="equal">
      <formula>0</formula>
    </cfRule>
    <cfRule type="cellIs" dxfId="1608" priority="1790" operator="greaterThan">
      <formula>40</formula>
    </cfRule>
    <cfRule type="cellIs" dxfId="1607" priority="1791" operator="between">
      <formula>20</formula>
      <formula>40</formula>
    </cfRule>
    <cfRule type="cellIs" dxfId="1606" priority="1792" operator="between">
      <formula>1</formula>
      <formula>19</formula>
    </cfRule>
  </conditionalFormatting>
  <conditionalFormatting sqref="EB67">
    <cfRule type="cellIs" dxfId="1605" priority="1785" operator="equal">
      <formula>0</formula>
    </cfRule>
    <cfRule type="cellIs" dxfId="1604" priority="1786" operator="greaterThan">
      <formula>40</formula>
    </cfRule>
    <cfRule type="cellIs" dxfId="1603" priority="1787" operator="between">
      <formula>20</formula>
      <formula>40</formula>
    </cfRule>
    <cfRule type="cellIs" dxfId="1602" priority="1788" operator="between">
      <formula>1</formula>
      <formula>19</formula>
    </cfRule>
  </conditionalFormatting>
  <conditionalFormatting sqref="CO67">
    <cfRule type="cellIs" dxfId="1601" priority="1741" operator="equal">
      <formula>0</formula>
    </cfRule>
    <cfRule type="cellIs" dxfId="1600" priority="1742" operator="greaterThan">
      <formula>40</formula>
    </cfRule>
    <cfRule type="cellIs" dxfId="1599" priority="1743" operator="between">
      <formula>20</formula>
      <formula>40</formula>
    </cfRule>
    <cfRule type="cellIs" dxfId="1598" priority="1744" operator="between">
      <formula>1</formula>
      <formula>19</formula>
    </cfRule>
  </conditionalFormatting>
  <conditionalFormatting sqref="CP67:DB67">
    <cfRule type="cellIs" dxfId="1597" priority="1781" operator="equal">
      <formula>0</formula>
    </cfRule>
    <cfRule type="cellIs" dxfId="1596" priority="1782" operator="greaterThan">
      <formula>40</formula>
    </cfRule>
    <cfRule type="cellIs" dxfId="1595" priority="1783" operator="between">
      <formula>20</formula>
      <formula>40</formula>
    </cfRule>
    <cfRule type="cellIs" dxfId="1594" priority="1784" operator="between">
      <formula>1</formula>
      <formula>19</formula>
    </cfRule>
  </conditionalFormatting>
  <conditionalFormatting sqref="DF67:DG67">
    <cfRule type="cellIs" dxfId="1593" priority="1777" operator="equal">
      <formula>0</formula>
    </cfRule>
    <cfRule type="cellIs" dxfId="1592" priority="1778" operator="greaterThan">
      <formula>40</formula>
    </cfRule>
    <cfRule type="cellIs" dxfId="1591" priority="1779" operator="between">
      <formula>20</formula>
      <formula>40</formula>
    </cfRule>
    <cfRule type="cellIs" dxfId="1590" priority="1780" operator="between">
      <formula>1</formula>
      <formula>19</formula>
    </cfRule>
  </conditionalFormatting>
  <conditionalFormatting sqref="DP67:DW67">
    <cfRule type="cellIs" dxfId="1589" priority="1773" operator="equal">
      <formula>0</formula>
    </cfRule>
    <cfRule type="cellIs" dxfId="1588" priority="1774" operator="greaterThan">
      <formula>40</formula>
    </cfRule>
    <cfRule type="cellIs" dxfId="1587" priority="1775" operator="between">
      <formula>20</formula>
      <formula>40</formula>
    </cfRule>
    <cfRule type="cellIs" dxfId="1586" priority="1776" operator="between">
      <formula>1</formula>
      <formula>19</formula>
    </cfRule>
  </conditionalFormatting>
  <conditionalFormatting sqref="DI67:DN67">
    <cfRule type="cellIs" dxfId="1585" priority="1769" operator="equal">
      <formula>0</formula>
    </cfRule>
    <cfRule type="cellIs" dxfId="1584" priority="1770" operator="greaterThan">
      <formula>40</formula>
    </cfRule>
    <cfRule type="cellIs" dxfId="1583" priority="1771" operator="between">
      <formula>20</formula>
      <formula>40</formula>
    </cfRule>
    <cfRule type="cellIs" dxfId="1582" priority="1772" operator="between">
      <formula>1</formula>
      <formula>19</formula>
    </cfRule>
  </conditionalFormatting>
  <conditionalFormatting sqref="EC67">
    <cfRule type="cellIs" dxfId="1581" priority="1765" operator="equal">
      <formula>0</formula>
    </cfRule>
    <cfRule type="cellIs" dxfId="1580" priority="1766" operator="greaterThan">
      <formula>40</formula>
    </cfRule>
    <cfRule type="cellIs" dxfId="1579" priority="1767" operator="between">
      <formula>20</formula>
      <formula>40</formula>
    </cfRule>
    <cfRule type="cellIs" dxfId="1578" priority="1768" operator="between">
      <formula>1</formula>
      <formula>19</formula>
    </cfRule>
  </conditionalFormatting>
  <conditionalFormatting sqref="EG67:EK67">
    <cfRule type="cellIs" dxfId="1577" priority="1761" operator="equal">
      <formula>0</formula>
    </cfRule>
    <cfRule type="cellIs" dxfId="1576" priority="1762" operator="greaterThan">
      <formula>40</formula>
    </cfRule>
    <cfRule type="cellIs" dxfId="1575" priority="1763" operator="between">
      <formula>20</formula>
      <formula>40</formula>
    </cfRule>
    <cfRule type="cellIs" dxfId="1574" priority="1764" operator="between">
      <formula>1</formula>
      <formula>19</formula>
    </cfRule>
  </conditionalFormatting>
  <conditionalFormatting sqref="EN67:EP67">
    <cfRule type="cellIs" dxfId="1573" priority="1757" operator="equal">
      <formula>0</formula>
    </cfRule>
    <cfRule type="cellIs" dxfId="1572" priority="1758" operator="greaterThan">
      <formula>40</formula>
    </cfRule>
    <cfRule type="cellIs" dxfId="1571" priority="1759" operator="between">
      <formula>20</formula>
      <formula>40</formula>
    </cfRule>
    <cfRule type="cellIs" dxfId="1570" priority="1760" operator="between">
      <formula>1</formula>
      <formula>19</formula>
    </cfRule>
  </conditionalFormatting>
  <conditionalFormatting sqref="EV67">
    <cfRule type="cellIs" dxfId="1569" priority="1753" operator="equal">
      <formula>0</formula>
    </cfRule>
    <cfRule type="cellIs" dxfId="1568" priority="1754" operator="greaterThan">
      <formula>40</formula>
    </cfRule>
    <cfRule type="cellIs" dxfId="1567" priority="1755" operator="between">
      <formula>20</formula>
      <formula>40</formula>
    </cfRule>
    <cfRule type="cellIs" dxfId="1566" priority="1756" operator="between">
      <formula>1</formula>
      <formula>19</formula>
    </cfRule>
  </conditionalFormatting>
  <conditionalFormatting sqref="FB67:FF67">
    <cfRule type="cellIs" dxfId="1565" priority="1749" operator="equal">
      <formula>0</formula>
    </cfRule>
    <cfRule type="cellIs" dxfId="1564" priority="1750" operator="greaterThan">
      <formula>40</formula>
    </cfRule>
    <cfRule type="cellIs" dxfId="1563" priority="1751" operator="between">
      <formula>20</formula>
      <formula>40</formula>
    </cfRule>
    <cfRule type="cellIs" dxfId="1562" priority="1752" operator="between">
      <formula>1</formula>
      <formula>19</formula>
    </cfRule>
  </conditionalFormatting>
  <conditionalFormatting sqref="BV67">
    <cfRule type="cellIs" dxfId="1561" priority="1745" operator="equal">
      <formula>0</formula>
    </cfRule>
    <cfRule type="cellIs" dxfId="1560" priority="1746" operator="greaterThan">
      <formula>40</formula>
    </cfRule>
    <cfRule type="cellIs" dxfId="1559" priority="1747" operator="between">
      <formula>20</formula>
      <formula>40</formula>
    </cfRule>
    <cfRule type="cellIs" dxfId="1558" priority="1748" operator="between">
      <formula>1</formula>
      <formula>19</formula>
    </cfRule>
  </conditionalFormatting>
  <conditionalFormatting sqref="CB67">
    <cfRule type="cellIs" dxfId="1557" priority="1737" operator="equal">
      <formula>0</formula>
    </cfRule>
    <cfRule type="cellIs" dxfId="1556" priority="1738" operator="greaterThan">
      <formula>40</formula>
    </cfRule>
    <cfRule type="cellIs" dxfId="1555" priority="1739" operator="between">
      <formula>20</formula>
      <formula>40</formula>
    </cfRule>
    <cfRule type="cellIs" dxfId="1554" priority="1740" operator="between">
      <formula>1</formula>
      <formula>19</formula>
    </cfRule>
  </conditionalFormatting>
  <conditionalFormatting sqref="BU71">
    <cfRule type="cellIs" dxfId="1553" priority="1725" operator="equal">
      <formula>0</formula>
    </cfRule>
    <cfRule type="cellIs" dxfId="1552" priority="1726" operator="greaterThan">
      <formula>40</formula>
    </cfRule>
    <cfRule type="cellIs" dxfId="1551" priority="1727" operator="between">
      <formula>20</formula>
      <formula>40</formula>
    </cfRule>
    <cfRule type="cellIs" dxfId="1550" priority="1728" operator="between">
      <formula>1</formula>
      <formula>19</formula>
    </cfRule>
  </conditionalFormatting>
  <conditionalFormatting sqref="P78:P79">
    <cfRule type="cellIs" dxfId="1549" priority="1721" operator="equal">
      <formula>0</formula>
    </cfRule>
    <cfRule type="cellIs" dxfId="1548" priority="1722" operator="greaterThan">
      <formula>40</formula>
    </cfRule>
    <cfRule type="cellIs" dxfId="1547" priority="1723" operator="between">
      <formula>20</formula>
      <formula>40</formula>
    </cfRule>
    <cfRule type="cellIs" dxfId="1546" priority="1724" operator="between">
      <formula>1</formula>
      <formula>19</formula>
    </cfRule>
  </conditionalFormatting>
  <conditionalFormatting sqref="BW71">
    <cfRule type="cellIs" dxfId="1545" priority="1717" operator="equal">
      <formula>0</formula>
    </cfRule>
    <cfRule type="cellIs" dxfId="1544" priority="1718" operator="greaterThan">
      <formula>40</formula>
    </cfRule>
    <cfRule type="cellIs" dxfId="1543" priority="1719" operator="between">
      <formula>20</formula>
      <formula>40</formula>
    </cfRule>
    <cfRule type="cellIs" dxfId="1542" priority="1720" operator="between">
      <formula>1</formula>
      <formula>19</formula>
    </cfRule>
  </conditionalFormatting>
  <conditionalFormatting sqref="BW78">
    <cfRule type="cellIs" dxfId="1541" priority="1713" operator="equal">
      <formula>0</formula>
    </cfRule>
    <cfRule type="cellIs" dxfId="1540" priority="1714" operator="greaterThan">
      <formula>40</formula>
    </cfRule>
    <cfRule type="cellIs" dxfId="1539" priority="1715" operator="between">
      <formula>20</formula>
      <formula>40</formula>
    </cfRule>
    <cfRule type="cellIs" dxfId="1538" priority="1716" operator="between">
      <formula>1</formula>
      <formula>19</formula>
    </cfRule>
  </conditionalFormatting>
  <conditionalFormatting sqref="EJ68">
    <cfRule type="cellIs" dxfId="1537" priority="1705" operator="equal">
      <formula>0</formula>
    </cfRule>
    <cfRule type="cellIs" dxfId="1536" priority="1706" operator="greaterThan">
      <formula>40</formula>
    </cfRule>
    <cfRule type="cellIs" dxfId="1535" priority="1707" operator="between">
      <formula>20</formula>
      <formula>40</formula>
    </cfRule>
    <cfRule type="cellIs" dxfId="1534" priority="1708" operator="between">
      <formula>1</formula>
      <formula>19</formula>
    </cfRule>
  </conditionalFormatting>
  <conditionalFormatting sqref="CC73:CG73 CJ73:CN73 DC73:DE73 DO73 DH73 ED73:EF73 EW73:FA73 BL73:BU73 BW73:BX73 EQ73:EU73 DX73:EA73 BJ73 V73:Y73 O73:T73 AA73:BH73">
    <cfRule type="cellIs" dxfId="1533" priority="1693" operator="equal">
      <formula>0</formula>
    </cfRule>
    <cfRule type="cellIs" dxfId="1532" priority="1694" operator="greaterThan">
      <formula>40</formula>
    </cfRule>
    <cfRule type="cellIs" dxfId="1531" priority="1695" operator="between">
      <formula>20</formula>
      <formula>40</formula>
    </cfRule>
    <cfRule type="cellIs" dxfId="1530" priority="1696" operator="between">
      <formula>1</formula>
      <formula>19</formula>
    </cfRule>
  </conditionalFormatting>
  <conditionalFormatting sqref="U73">
    <cfRule type="cellIs" dxfId="1529" priority="1689" operator="equal">
      <formula>0</formula>
    </cfRule>
    <cfRule type="cellIs" dxfId="1528" priority="1690" operator="greaterThan">
      <formula>40</formula>
    </cfRule>
    <cfRule type="cellIs" dxfId="1527" priority="1691" operator="between">
      <formula>20</formula>
      <formula>40</formula>
    </cfRule>
    <cfRule type="cellIs" dxfId="1526" priority="1692" operator="between">
      <formula>1</formula>
      <formula>19</formula>
    </cfRule>
  </conditionalFormatting>
  <conditionalFormatting sqref="BI73">
    <cfRule type="cellIs" dxfId="1525" priority="1685" operator="equal">
      <formula>0</formula>
    </cfRule>
    <cfRule type="cellIs" dxfId="1524" priority="1686" operator="greaterThan">
      <formula>40</formula>
    </cfRule>
    <cfRule type="cellIs" dxfId="1523" priority="1687" operator="between">
      <formula>20</formula>
      <formula>40</formula>
    </cfRule>
    <cfRule type="cellIs" dxfId="1522" priority="1688" operator="between">
      <formula>1</formula>
      <formula>19</formula>
    </cfRule>
  </conditionalFormatting>
  <conditionalFormatting sqref="BK73">
    <cfRule type="cellIs" dxfId="1521" priority="1681" operator="equal">
      <formula>0</formula>
    </cfRule>
    <cfRule type="cellIs" dxfId="1520" priority="1682" operator="greaterThan">
      <formula>40</formula>
    </cfRule>
    <cfRule type="cellIs" dxfId="1519" priority="1683" operator="between">
      <formula>20</formula>
      <formula>40</formula>
    </cfRule>
    <cfRule type="cellIs" dxfId="1518" priority="1684" operator="between">
      <formula>1</formula>
      <formula>19</formula>
    </cfRule>
  </conditionalFormatting>
  <conditionalFormatting sqref="CA73">
    <cfRule type="cellIs" dxfId="1517" priority="1677" operator="equal">
      <formula>0</formula>
    </cfRule>
    <cfRule type="cellIs" dxfId="1516" priority="1678" operator="greaterThan">
      <formula>40</formula>
    </cfRule>
    <cfRule type="cellIs" dxfId="1515" priority="1679" operator="between">
      <formula>20</formula>
      <formula>40</formula>
    </cfRule>
    <cfRule type="cellIs" dxfId="1514" priority="1680" operator="between">
      <formula>1</formula>
      <formula>19</formula>
    </cfRule>
  </conditionalFormatting>
  <conditionalFormatting sqref="BY73">
    <cfRule type="cellIs" dxfId="1513" priority="1673" operator="equal">
      <formula>0</formula>
    </cfRule>
    <cfRule type="cellIs" dxfId="1512" priority="1674" operator="greaterThan">
      <formula>40</formula>
    </cfRule>
    <cfRule type="cellIs" dxfId="1511" priority="1675" operator="between">
      <formula>20</formula>
      <formula>40</formula>
    </cfRule>
    <cfRule type="cellIs" dxfId="1510" priority="1676" operator="between">
      <formula>1</formula>
      <formula>19</formula>
    </cfRule>
  </conditionalFormatting>
  <conditionalFormatting sqref="BZ73">
    <cfRule type="cellIs" dxfId="1509" priority="1669" operator="equal">
      <formula>0</formula>
    </cfRule>
    <cfRule type="cellIs" dxfId="1508" priority="1670" operator="greaterThan">
      <formula>40</formula>
    </cfRule>
    <cfRule type="cellIs" dxfId="1507" priority="1671" operator="between">
      <formula>20</formula>
      <formula>40</formula>
    </cfRule>
    <cfRule type="cellIs" dxfId="1506" priority="1672" operator="between">
      <formula>1</formula>
      <formula>19</formula>
    </cfRule>
  </conditionalFormatting>
  <conditionalFormatting sqref="CI73">
    <cfRule type="cellIs" dxfId="1505" priority="1665" operator="equal">
      <formula>0</formula>
    </cfRule>
    <cfRule type="cellIs" dxfId="1504" priority="1666" operator="greaterThan">
      <formula>40</formula>
    </cfRule>
    <cfRule type="cellIs" dxfId="1503" priority="1667" operator="between">
      <formula>20</formula>
      <formula>40</formula>
    </cfRule>
    <cfRule type="cellIs" dxfId="1502" priority="1668" operator="between">
      <formula>1</formula>
      <formula>19</formula>
    </cfRule>
  </conditionalFormatting>
  <conditionalFormatting sqref="CH73">
    <cfRule type="cellIs" dxfId="1501" priority="1661" operator="equal">
      <formula>0</formula>
    </cfRule>
    <cfRule type="cellIs" dxfId="1500" priority="1662" operator="greaterThan">
      <formula>40</formula>
    </cfRule>
    <cfRule type="cellIs" dxfId="1499" priority="1663" operator="between">
      <formula>20</formula>
      <formula>40</formula>
    </cfRule>
    <cfRule type="cellIs" dxfId="1498" priority="1664" operator="between">
      <formula>1</formula>
      <formula>19</formula>
    </cfRule>
  </conditionalFormatting>
  <conditionalFormatting sqref="EB73">
    <cfRule type="cellIs" dxfId="1497" priority="1657" operator="equal">
      <formula>0</formula>
    </cfRule>
    <cfRule type="cellIs" dxfId="1496" priority="1658" operator="greaterThan">
      <formula>40</formula>
    </cfRule>
    <cfRule type="cellIs" dxfId="1495" priority="1659" operator="between">
      <formula>20</formula>
      <formula>40</formula>
    </cfRule>
    <cfRule type="cellIs" dxfId="1494" priority="1660" operator="between">
      <formula>1</formula>
      <formula>19</formula>
    </cfRule>
  </conditionalFormatting>
  <conditionalFormatting sqref="CO73">
    <cfRule type="cellIs" dxfId="1493" priority="1613" operator="equal">
      <formula>0</formula>
    </cfRule>
    <cfRule type="cellIs" dxfId="1492" priority="1614" operator="greaterThan">
      <formula>40</formula>
    </cfRule>
    <cfRule type="cellIs" dxfId="1491" priority="1615" operator="between">
      <formula>20</formula>
      <formula>40</formula>
    </cfRule>
    <cfRule type="cellIs" dxfId="1490" priority="1616" operator="between">
      <formula>1</formula>
      <formula>19</formula>
    </cfRule>
  </conditionalFormatting>
  <conditionalFormatting sqref="CP73:DB73">
    <cfRule type="cellIs" dxfId="1489" priority="1653" operator="equal">
      <formula>0</formula>
    </cfRule>
    <cfRule type="cellIs" dxfId="1488" priority="1654" operator="greaterThan">
      <formula>40</formula>
    </cfRule>
    <cfRule type="cellIs" dxfId="1487" priority="1655" operator="between">
      <formula>20</formula>
      <formula>40</formula>
    </cfRule>
    <cfRule type="cellIs" dxfId="1486" priority="1656" operator="between">
      <formula>1</formula>
      <formula>19</formula>
    </cfRule>
  </conditionalFormatting>
  <conditionalFormatting sqref="DF73:DG73">
    <cfRule type="cellIs" dxfId="1485" priority="1649" operator="equal">
      <formula>0</formula>
    </cfRule>
    <cfRule type="cellIs" dxfId="1484" priority="1650" operator="greaterThan">
      <formula>40</formula>
    </cfRule>
    <cfRule type="cellIs" dxfId="1483" priority="1651" operator="between">
      <formula>20</formula>
      <formula>40</formula>
    </cfRule>
    <cfRule type="cellIs" dxfId="1482" priority="1652" operator="between">
      <formula>1</formula>
      <formula>19</formula>
    </cfRule>
  </conditionalFormatting>
  <conditionalFormatting sqref="DP73:DW73">
    <cfRule type="cellIs" dxfId="1481" priority="1645" operator="equal">
      <formula>0</formula>
    </cfRule>
    <cfRule type="cellIs" dxfId="1480" priority="1646" operator="greaterThan">
      <formula>40</formula>
    </cfRule>
    <cfRule type="cellIs" dxfId="1479" priority="1647" operator="between">
      <formula>20</formula>
      <formula>40</formula>
    </cfRule>
    <cfRule type="cellIs" dxfId="1478" priority="1648" operator="between">
      <formula>1</formula>
      <formula>19</formula>
    </cfRule>
  </conditionalFormatting>
  <conditionalFormatting sqref="DI73:DN73">
    <cfRule type="cellIs" dxfId="1477" priority="1641" operator="equal">
      <formula>0</formula>
    </cfRule>
    <cfRule type="cellIs" dxfId="1476" priority="1642" operator="greaterThan">
      <formula>40</formula>
    </cfRule>
    <cfRule type="cellIs" dxfId="1475" priority="1643" operator="between">
      <formula>20</formula>
      <formula>40</formula>
    </cfRule>
    <cfRule type="cellIs" dxfId="1474" priority="1644" operator="between">
      <formula>1</formula>
      <formula>19</formula>
    </cfRule>
  </conditionalFormatting>
  <conditionalFormatting sqref="EC73">
    <cfRule type="cellIs" dxfId="1473" priority="1637" operator="equal">
      <formula>0</formula>
    </cfRule>
    <cfRule type="cellIs" dxfId="1472" priority="1638" operator="greaterThan">
      <formula>40</formula>
    </cfRule>
    <cfRule type="cellIs" dxfId="1471" priority="1639" operator="between">
      <formula>20</formula>
      <formula>40</formula>
    </cfRule>
    <cfRule type="cellIs" dxfId="1470" priority="1640" operator="between">
      <formula>1</formula>
      <formula>19</formula>
    </cfRule>
  </conditionalFormatting>
  <conditionalFormatting sqref="EG73 EI73:EK73">
    <cfRule type="cellIs" dxfId="1469" priority="1633" operator="equal">
      <formula>0</formula>
    </cfRule>
    <cfRule type="cellIs" dxfId="1468" priority="1634" operator="greaterThan">
      <formula>40</formula>
    </cfRule>
    <cfRule type="cellIs" dxfId="1467" priority="1635" operator="between">
      <formula>20</formula>
      <formula>40</formula>
    </cfRule>
    <cfRule type="cellIs" dxfId="1466" priority="1636" operator="between">
      <formula>1</formula>
      <formula>19</formula>
    </cfRule>
  </conditionalFormatting>
  <conditionalFormatting sqref="EN73:EP73">
    <cfRule type="cellIs" dxfId="1465" priority="1629" operator="equal">
      <formula>0</formula>
    </cfRule>
    <cfRule type="cellIs" dxfId="1464" priority="1630" operator="greaterThan">
      <formula>40</formula>
    </cfRule>
    <cfRule type="cellIs" dxfId="1463" priority="1631" operator="between">
      <formula>20</formula>
      <formula>40</formula>
    </cfRule>
    <cfRule type="cellIs" dxfId="1462" priority="1632" operator="between">
      <formula>1</formula>
      <formula>19</formula>
    </cfRule>
  </conditionalFormatting>
  <conditionalFormatting sqref="EV73">
    <cfRule type="cellIs" dxfId="1461" priority="1625" operator="equal">
      <formula>0</formula>
    </cfRule>
    <cfRule type="cellIs" dxfId="1460" priority="1626" operator="greaterThan">
      <formula>40</formula>
    </cfRule>
    <cfRule type="cellIs" dxfId="1459" priority="1627" operator="between">
      <formula>20</formula>
      <formula>40</formula>
    </cfRule>
    <cfRule type="cellIs" dxfId="1458" priority="1628" operator="between">
      <formula>1</formula>
      <formula>19</formula>
    </cfRule>
  </conditionalFormatting>
  <conditionalFormatting sqref="FB73:FF73">
    <cfRule type="cellIs" dxfId="1457" priority="1621" operator="equal">
      <formula>0</formula>
    </cfRule>
    <cfRule type="cellIs" dxfId="1456" priority="1622" operator="greaterThan">
      <formula>40</formula>
    </cfRule>
    <cfRule type="cellIs" dxfId="1455" priority="1623" operator="between">
      <formula>20</formula>
      <formula>40</formula>
    </cfRule>
    <cfRule type="cellIs" dxfId="1454" priority="1624" operator="between">
      <formula>1</formula>
      <formula>19</formula>
    </cfRule>
  </conditionalFormatting>
  <conditionalFormatting sqref="BV73">
    <cfRule type="cellIs" dxfId="1453" priority="1617" operator="equal">
      <formula>0</formula>
    </cfRule>
    <cfRule type="cellIs" dxfId="1452" priority="1618" operator="greaterThan">
      <formula>40</formula>
    </cfRule>
    <cfRule type="cellIs" dxfId="1451" priority="1619" operator="between">
      <formula>20</formula>
      <formula>40</formula>
    </cfRule>
    <cfRule type="cellIs" dxfId="1450" priority="1620" operator="between">
      <formula>1</formula>
      <formula>19</formula>
    </cfRule>
  </conditionalFormatting>
  <conditionalFormatting sqref="CB73">
    <cfRule type="cellIs" dxfId="1449" priority="1609" operator="equal">
      <formula>0</formula>
    </cfRule>
    <cfRule type="cellIs" dxfId="1448" priority="1610" operator="greaterThan">
      <formula>40</formula>
    </cfRule>
    <cfRule type="cellIs" dxfId="1447" priority="1611" operator="between">
      <formula>20</formula>
      <formula>40</formula>
    </cfRule>
    <cfRule type="cellIs" dxfId="1446" priority="1612" operator="between">
      <formula>1</formula>
      <formula>19</formula>
    </cfRule>
  </conditionalFormatting>
  <conditionalFormatting sqref="M73">
    <cfRule type="cellIs" dxfId="1445" priority="1605" operator="equal">
      <formula>0</formula>
    </cfRule>
    <cfRule type="cellIs" dxfId="1444" priority="1606" operator="greaterThan">
      <formula>39</formula>
    </cfRule>
    <cfRule type="cellIs" dxfId="1443" priority="1607" operator="between">
      <formula>21</formula>
      <formula>40</formula>
    </cfRule>
    <cfRule type="cellIs" dxfId="1442" priority="1608" operator="lessThan">
      <formula>21</formula>
    </cfRule>
  </conditionalFormatting>
  <conditionalFormatting sqref="EJ77">
    <cfRule type="cellIs" dxfId="1441" priority="1601" operator="equal">
      <formula>0</formula>
    </cfRule>
    <cfRule type="cellIs" dxfId="1440" priority="1602" operator="greaterThan">
      <formula>40</formula>
    </cfRule>
    <cfRule type="cellIs" dxfId="1439" priority="1603" operator="between">
      <formula>20</formula>
      <formula>40</formula>
    </cfRule>
    <cfRule type="cellIs" dxfId="1438" priority="1604" operator="between">
      <formula>1</formula>
      <formula>19</formula>
    </cfRule>
  </conditionalFormatting>
  <conditionalFormatting sqref="EK77">
    <cfRule type="cellIs" dxfId="1437" priority="1597" operator="equal">
      <formula>0</formula>
    </cfRule>
    <cfRule type="cellIs" dxfId="1436" priority="1598" operator="greaterThan">
      <formula>40</formula>
    </cfRule>
    <cfRule type="cellIs" dxfId="1435" priority="1599" operator="between">
      <formula>20</formula>
      <formula>40</formula>
    </cfRule>
    <cfRule type="cellIs" dxfId="1434" priority="1600" operator="between">
      <formula>1</formula>
      <formula>19</formula>
    </cfRule>
  </conditionalFormatting>
  <conditionalFormatting sqref="N15:FF15">
    <cfRule type="cellIs" dxfId="1433" priority="1593" operator="equal">
      <formula>0</formula>
    </cfRule>
    <cfRule type="cellIs" dxfId="1432" priority="1594" operator="greaterThan">
      <formula>39</formula>
    </cfRule>
    <cfRule type="cellIs" dxfId="1431" priority="1595" operator="between">
      <formula>21</formula>
      <formula>40</formula>
    </cfRule>
    <cfRule type="cellIs" dxfId="1430" priority="1596" operator="lessThan">
      <formula>21</formula>
    </cfRule>
  </conditionalFormatting>
  <conditionalFormatting sqref="EL74:EM74">
    <cfRule type="cellIs" dxfId="1429" priority="1589" operator="equal">
      <formula>0</formula>
    </cfRule>
    <cfRule type="cellIs" dxfId="1428" priority="1590" operator="greaterThan">
      <formula>40</formula>
    </cfRule>
    <cfRule type="cellIs" dxfId="1427" priority="1591" operator="between">
      <formula>20</formula>
      <formula>40</formula>
    </cfRule>
    <cfRule type="cellIs" dxfId="1426" priority="1592" operator="between">
      <formula>1</formula>
      <formula>19</formula>
    </cfRule>
  </conditionalFormatting>
  <conditionalFormatting sqref="CC74:CG74 CJ74:CN74 DC74:DE74 DO74 DH74 ED74:EF74 EW74:FA74 BL74:BU74 BW74:BX74 EQ74:EU74 DX74:EA74 BJ74 V74:Y74 O74:T74 AA74:BH74">
    <cfRule type="cellIs" dxfId="1425" priority="1585" operator="equal">
      <formula>0</formula>
    </cfRule>
    <cfRule type="cellIs" dxfId="1424" priority="1586" operator="greaterThan">
      <formula>40</formula>
    </cfRule>
    <cfRule type="cellIs" dxfId="1423" priority="1587" operator="between">
      <formula>20</formula>
      <formula>40</formula>
    </cfRule>
    <cfRule type="cellIs" dxfId="1422" priority="1588" operator="between">
      <formula>1</formula>
      <formula>19</formula>
    </cfRule>
  </conditionalFormatting>
  <conditionalFormatting sqref="U74">
    <cfRule type="cellIs" dxfId="1421" priority="1581" operator="equal">
      <formula>0</formula>
    </cfRule>
    <cfRule type="cellIs" dxfId="1420" priority="1582" operator="greaterThan">
      <formula>40</formula>
    </cfRule>
    <cfRule type="cellIs" dxfId="1419" priority="1583" operator="between">
      <formula>20</formula>
      <formula>40</formula>
    </cfRule>
    <cfRule type="cellIs" dxfId="1418" priority="1584" operator="between">
      <formula>1</formula>
      <formula>19</formula>
    </cfRule>
  </conditionalFormatting>
  <conditionalFormatting sqref="BI74">
    <cfRule type="cellIs" dxfId="1417" priority="1577" operator="equal">
      <formula>0</formula>
    </cfRule>
    <cfRule type="cellIs" dxfId="1416" priority="1578" operator="greaterThan">
      <formula>40</formula>
    </cfRule>
    <cfRule type="cellIs" dxfId="1415" priority="1579" operator="between">
      <formula>20</formula>
      <formula>40</formula>
    </cfRule>
    <cfRule type="cellIs" dxfId="1414" priority="1580" operator="between">
      <formula>1</formula>
      <formula>19</formula>
    </cfRule>
  </conditionalFormatting>
  <conditionalFormatting sqref="BK74">
    <cfRule type="cellIs" dxfId="1413" priority="1573" operator="equal">
      <formula>0</formula>
    </cfRule>
    <cfRule type="cellIs" dxfId="1412" priority="1574" operator="greaterThan">
      <formula>40</formula>
    </cfRule>
    <cfRule type="cellIs" dxfId="1411" priority="1575" operator="between">
      <formula>20</formula>
      <formula>40</formula>
    </cfRule>
    <cfRule type="cellIs" dxfId="1410" priority="1576" operator="between">
      <formula>1</formula>
      <formula>19</formula>
    </cfRule>
  </conditionalFormatting>
  <conditionalFormatting sqref="CA74">
    <cfRule type="cellIs" dxfId="1409" priority="1569" operator="equal">
      <formula>0</formula>
    </cfRule>
    <cfRule type="cellIs" dxfId="1408" priority="1570" operator="greaterThan">
      <formula>40</formula>
    </cfRule>
    <cfRule type="cellIs" dxfId="1407" priority="1571" operator="between">
      <formula>20</formula>
      <formula>40</formula>
    </cfRule>
    <cfRule type="cellIs" dxfId="1406" priority="1572" operator="between">
      <formula>1</formula>
      <formula>19</formula>
    </cfRule>
  </conditionalFormatting>
  <conditionalFormatting sqref="BY74">
    <cfRule type="cellIs" dxfId="1405" priority="1565" operator="equal">
      <formula>0</formula>
    </cfRule>
    <cfRule type="cellIs" dxfId="1404" priority="1566" operator="greaterThan">
      <formula>40</formula>
    </cfRule>
    <cfRule type="cellIs" dxfId="1403" priority="1567" operator="between">
      <formula>20</formula>
      <formula>40</formula>
    </cfRule>
    <cfRule type="cellIs" dxfId="1402" priority="1568" operator="between">
      <formula>1</formula>
      <formula>19</formula>
    </cfRule>
  </conditionalFormatting>
  <conditionalFormatting sqref="BZ74">
    <cfRule type="cellIs" dxfId="1401" priority="1561" operator="equal">
      <formula>0</formula>
    </cfRule>
    <cfRule type="cellIs" dxfId="1400" priority="1562" operator="greaterThan">
      <formula>40</formula>
    </cfRule>
    <cfRule type="cellIs" dxfId="1399" priority="1563" operator="between">
      <formula>20</formula>
      <formula>40</formula>
    </cfRule>
    <cfRule type="cellIs" dxfId="1398" priority="1564" operator="between">
      <formula>1</formula>
      <formula>19</formula>
    </cfRule>
  </conditionalFormatting>
  <conditionalFormatting sqref="CI74">
    <cfRule type="cellIs" dxfId="1397" priority="1557" operator="equal">
      <formula>0</formula>
    </cfRule>
    <cfRule type="cellIs" dxfId="1396" priority="1558" operator="greaterThan">
      <formula>40</formula>
    </cfRule>
    <cfRule type="cellIs" dxfId="1395" priority="1559" operator="between">
      <formula>20</formula>
      <formula>40</formula>
    </cfRule>
    <cfRule type="cellIs" dxfId="1394" priority="1560" operator="between">
      <formula>1</formula>
      <formula>19</formula>
    </cfRule>
  </conditionalFormatting>
  <conditionalFormatting sqref="CH74">
    <cfRule type="cellIs" dxfId="1393" priority="1553" operator="equal">
      <formula>0</formula>
    </cfRule>
    <cfRule type="cellIs" dxfId="1392" priority="1554" operator="greaterThan">
      <formula>40</formula>
    </cfRule>
    <cfRule type="cellIs" dxfId="1391" priority="1555" operator="between">
      <formula>20</formula>
      <formula>40</formula>
    </cfRule>
    <cfRule type="cellIs" dxfId="1390" priority="1556" operator="between">
      <formula>1</formula>
      <formula>19</formula>
    </cfRule>
  </conditionalFormatting>
  <conditionalFormatting sqref="EB74">
    <cfRule type="cellIs" dxfId="1389" priority="1549" operator="equal">
      <formula>0</formula>
    </cfRule>
    <cfRule type="cellIs" dxfId="1388" priority="1550" operator="greaterThan">
      <formula>40</formula>
    </cfRule>
    <cfRule type="cellIs" dxfId="1387" priority="1551" operator="between">
      <formula>20</formula>
      <formula>40</formula>
    </cfRule>
    <cfRule type="cellIs" dxfId="1386" priority="1552" operator="between">
      <formula>1</formula>
      <formula>19</formula>
    </cfRule>
  </conditionalFormatting>
  <conditionalFormatting sqref="CO74">
    <cfRule type="cellIs" dxfId="1385" priority="1505" operator="equal">
      <formula>0</formula>
    </cfRule>
    <cfRule type="cellIs" dxfId="1384" priority="1506" operator="greaterThan">
      <formula>40</formula>
    </cfRule>
    <cfRule type="cellIs" dxfId="1383" priority="1507" operator="between">
      <formula>20</formula>
      <formula>40</formula>
    </cfRule>
    <cfRule type="cellIs" dxfId="1382" priority="1508" operator="between">
      <formula>1</formula>
      <formula>19</formula>
    </cfRule>
  </conditionalFormatting>
  <conditionalFormatting sqref="CP74:DB74">
    <cfRule type="cellIs" dxfId="1381" priority="1545" operator="equal">
      <formula>0</formula>
    </cfRule>
    <cfRule type="cellIs" dxfId="1380" priority="1546" operator="greaterThan">
      <formula>40</formula>
    </cfRule>
    <cfRule type="cellIs" dxfId="1379" priority="1547" operator="between">
      <formula>20</formula>
      <formula>40</formula>
    </cfRule>
    <cfRule type="cellIs" dxfId="1378" priority="1548" operator="between">
      <formula>1</formula>
      <formula>19</formula>
    </cfRule>
  </conditionalFormatting>
  <conditionalFormatting sqref="DF74:DG74">
    <cfRule type="cellIs" dxfId="1377" priority="1541" operator="equal">
      <formula>0</formula>
    </cfRule>
    <cfRule type="cellIs" dxfId="1376" priority="1542" operator="greaterThan">
      <formula>40</formula>
    </cfRule>
    <cfRule type="cellIs" dxfId="1375" priority="1543" operator="between">
      <formula>20</formula>
      <formula>40</formula>
    </cfRule>
    <cfRule type="cellIs" dxfId="1374" priority="1544" operator="between">
      <formula>1</formula>
      <formula>19</formula>
    </cfRule>
  </conditionalFormatting>
  <conditionalFormatting sqref="DP74:DW74">
    <cfRule type="cellIs" dxfId="1373" priority="1537" operator="equal">
      <formula>0</formula>
    </cfRule>
    <cfRule type="cellIs" dxfId="1372" priority="1538" operator="greaterThan">
      <formula>40</formula>
    </cfRule>
    <cfRule type="cellIs" dxfId="1371" priority="1539" operator="between">
      <formula>20</formula>
      <formula>40</formula>
    </cfRule>
    <cfRule type="cellIs" dxfId="1370" priority="1540" operator="between">
      <formula>1</formula>
      <formula>19</formula>
    </cfRule>
  </conditionalFormatting>
  <conditionalFormatting sqref="DI74:DN74">
    <cfRule type="cellIs" dxfId="1369" priority="1533" operator="equal">
      <formula>0</formula>
    </cfRule>
    <cfRule type="cellIs" dxfId="1368" priority="1534" operator="greaterThan">
      <formula>40</formula>
    </cfRule>
    <cfRule type="cellIs" dxfId="1367" priority="1535" operator="between">
      <formula>20</formula>
      <formula>40</formula>
    </cfRule>
    <cfRule type="cellIs" dxfId="1366" priority="1536" operator="between">
      <formula>1</formula>
      <formula>19</formula>
    </cfRule>
  </conditionalFormatting>
  <conditionalFormatting sqref="EC74">
    <cfRule type="cellIs" dxfId="1365" priority="1529" operator="equal">
      <formula>0</formula>
    </cfRule>
    <cfRule type="cellIs" dxfId="1364" priority="1530" operator="greaterThan">
      <formula>40</formula>
    </cfRule>
    <cfRule type="cellIs" dxfId="1363" priority="1531" operator="between">
      <formula>20</formula>
      <formula>40</formula>
    </cfRule>
    <cfRule type="cellIs" dxfId="1362" priority="1532" operator="between">
      <formula>1</formula>
      <formula>19</formula>
    </cfRule>
  </conditionalFormatting>
  <conditionalFormatting sqref="EG74:EH74">
    <cfRule type="cellIs" dxfId="1361" priority="1525" operator="equal">
      <formula>0</formula>
    </cfRule>
    <cfRule type="cellIs" dxfId="1360" priority="1526" operator="greaterThan">
      <formula>40</formula>
    </cfRule>
    <cfRule type="cellIs" dxfId="1359" priority="1527" operator="between">
      <formula>20</formula>
      <formula>40</formula>
    </cfRule>
    <cfRule type="cellIs" dxfId="1358" priority="1528" operator="between">
      <formula>1</formula>
      <formula>19</formula>
    </cfRule>
  </conditionalFormatting>
  <conditionalFormatting sqref="EN74:EP74">
    <cfRule type="cellIs" dxfId="1357" priority="1521" operator="equal">
      <formula>0</formula>
    </cfRule>
    <cfRule type="cellIs" dxfId="1356" priority="1522" operator="greaterThan">
      <formula>40</formula>
    </cfRule>
    <cfRule type="cellIs" dxfId="1355" priority="1523" operator="between">
      <formula>20</formula>
      <formula>40</formula>
    </cfRule>
    <cfRule type="cellIs" dxfId="1354" priority="1524" operator="between">
      <formula>1</formula>
      <formula>19</formula>
    </cfRule>
  </conditionalFormatting>
  <conditionalFormatting sqref="EV74">
    <cfRule type="cellIs" dxfId="1353" priority="1517" operator="equal">
      <formula>0</formula>
    </cfRule>
    <cfRule type="cellIs" dxfId="1352" priority="1518" operator="greaterThan">
      <formula>40</formula>
    </cfRule>
    <cfRule type="cellIs" dxfId="1351" priority="1519" operator="between">
      <formula>20</formula>
      <formula>40</formula>
    </cfRule>
    <cfRule type="cellIs" dxfId="1350" priority="1520" operator="between">
      <formula>1</formula>
      <formula>19</formula>
    </cfRule>
  </conditionalFormatting>
  <conditionalFormatting sqref="FB74:FF74">
    <cfRule type="cellIs" dxfId="1349" priority="1513" operator="equal">
      <formula>0</formula>
    </cfRule>
    <cfRule type="cellIs" dxfId="1348" priority="1514" operator="greaterThan">
      <formula>40</formula>
    </cfRule>
    <cfRule type="cellIs" dxfId="1347" priority="1515" operator="between">
      <formula>20</formula>
      <formula>40</formula>
    </cfRule>
    <cfRule type="cellIs" dxfId="1346" priority="1516" operator="between">
      <formula>1</formula>
      <formula>19</formula>
    </cfRule>
  </conditionalFormatting>
  <conditionalFormatting sqref="BV74">
    <cfRule type="cellIs" dxfId="1345" priority="1509" operator="equal">
      <formula>0</formula>
    </cfRule>
    <cfRule type="cellIs" dxfId="1344" priority="1510" operator="greaterThan">
      <formula>40</formula>
    </cfRule>
    <cfRule type="cellIs" dxfId="1343" priority="1511" operator="between">
      <formula>20</formula>
      <formula>40</formula>
    </cfRule>
    <cfRule type="cellIs" dxfId="1342" priority="1512" operator="between">
      <formula>1</formula>
      <formula>19</formula>
    </cfRule>
  </conditionalFormatting>
  <conditionalFormatting sqref="CB74">
    <cfRule type="cellIs" dxfId="1341" priority="1501" operator="equal">
      <formula>0</formula>
    </cfRule>
    <cfRule type="cellIs" dxfId="1340" priority="1502" operator="greaterThan">
      <formula>40</formula>
    </cfRule>
    <cfRule type="cellIs" dxfId="1339" priority="1503" operator="between">
      <formula>20</formula>
      <formula>40</formula>
    </cfRule>
    <cfRule type="cellIs" dxfId="1338" priority="1504" operator="between">
      <formula>1</formula>
      <formula>19</formula>
    </cfRule>
  </conditionalFormatting>
  <conditionalFormatting sqref="M74">
    <cfRule type="cellIs" dxfId="1337" priority="1497" operator="equal">
      <formula>0</formula>
    </cfRule>
    <cfRule type="cellIs" dxfId="1336" priority="1498" operator="greaterThan">
      <formula>39</formula>
    </cfRule>
    <cfRule type="cellIs" dxfId="1335" priority="1499" operator="between">
      <formula>21</formula>
      <formula>40</formula>
    </cfRule>
    <cfRule type="cellIs" dxfId="1334" priority="1500" operator="lessThan">
      <formula>21</formula>
    </cfRule>
  </conditionalFormatting>
  <conditionalFormatting sqref="M75">
    <cfRule type="cellIs" dxfId="1333" priority="1393" operator="equal">
      <formula>0</formula>
    </cfRule>
    <cfRule type="cellIs" dxfId="1332" priority="1394" operator="greaterThan">
      <formula>39</formula>
    </cfRule>
    <cfRule type="cellIs" dxfId="1331" priority="1395" operator="between">
      <formula>21</formula>
      <formula>40</formula>
    </cfRule>
    <cfRule type="cellIs" dxfId="1330" priority="1396" operator="lessThan">
      <formula>21</formula>
    </cfRule>
  </conditionalFormatting>
  <conditionalFormatting sqref="EL76:EM76">
    <cfRule type="cellIs" dxfId="1329" priority="1381" operator="equal">
      <formula>0</formula>
    </cfRule>
    <cfRule type="cellIs" dxfId="1328" priority="1382" operator="greaterThan">
      <formula>40</formula>
    </cfRule>
    <cfRule type="cellIs" dxfId="1327" priority="1383" operator="between">
      <formula>20</formula>
      <formula>40</formula>
    </cfRule>
    <cfRule type="cellIs" dxfId="1326" priority="1384" operator="between">
      <formula>1</formula>
      <formula>19</formula>
    </cfRule>
  </conditionalFormatting>
  <conditionalFormatting sqref="CC76:CG76 CJ76:CN76 DC76:DE76 DO76 DH76 ED76:EF76 EW76:FA76 BL76:BU76 BW76:BX76 EQ76:EU76 DX76:EA76 BJ76 V76:Y76 O76:T76 AB76:BH76">
    <cfRule type="cellIs" dxfId="1325" priority="1377" operator="equal">
      <formula>0</formula>
    </cfRule>
    <cfRule type="cellIs" dxfId="1324" priority="1378" operator="greaterThan">
      <formula>40</formula>
    </cfRule>
    <cfRule type="cellIs" dxfId="1323" priority="1379" operator="between">
      <formula>20</formula>
      <formula>40</formula>
    </cfRule>
    <cfRule type="cellIs" dxfId="1322" priority="1380" operator="between">
      <formula>1</formula>
      <formula>19</formula>
    </cfRule>
  </conditionalFormatting>
  <conditionalFormatting sqref="U76">
    <cfRule type="cellIs" dxfId="1321" priority="1373" operator="equal">
      <formula>0</formula>
    </cfRule>
    <cfRule type="cellIs" dxfId="1320" priority="1374" operator="greaterThan">
      <formula>40</formula>
    </cfRule>
    <cfRule type="cellIs" dxfId="1319" priority="1375" operator="between">
      <formula>20</formula>
      <formula>40</formula>
    </cfRule>
    <cfRule type="cellIs" dxfId="1318" priority="1376" operator="between">
      <formula>1</formula>
      <formula>19</formula>
    </cfRule>
  </conditionalFormatting>
  <conditionalFormatting sqref="BI76">
    <cfRule type="cellIs" dxfId="1317" priority="1369" operator="equal">
      <formula>0</formula>
    </cfRule>
    <cfRule type="cellIs" dxfId="1316" priority="1370" operator="greaterThan">
      <formula>40</formula>
    </cfRule>
    <cfRule type="cellIs" dxfId="1315" priority="1371" operator="between">
      <formula>20</formula>
      <formula>40</formula>
    </cfRule>
    <cfRule type="cellIs" dxfId="1314" priority="1372" operator="between">
      <formula>1</formula>
      <formula>19</formula>
    </cfRule>
  </conditionalFormatting>
  <conditionalFormatting sqref="BK76">
    <cfRule type="cellIs" dxfId="1313" priority="1365" operator="equal">
      <formula>0</formula>
    </cfRule>
    <cfRule type="cellIs" dxfId="1312" priority="1366" operator="greaterThan">
      <formula>40</formula>
    </cfRule>
    <cfRule type="cellIs" dxfId="1311" priority="1367" operator="between">
      <formula>20</formula>
      <formula>40</formula>
    </cfRule>
    <cfRule type="cellIs" dxfId="1310" priority="1368" operator="between">
      <formula>1</formula>
      <formula>19</formula>
    </cfRule>
  </conditionalFormatting>
  <conditionalFormatting sqref="CA76">
    <cfRule type="cellIs" dxfId="1309" priority="1361" operator="equal">
      <formula>0</formula>
    </cfRule>
    <cfRule type="cellIs" dxfId="1308" priority="1362" operator="greaterThan">
      <formula>40</formula>
    </cfRule>
    <cfRule type="cellIs" dxfId="1307" priority="1363" operator="between">
      <formula>20</formula>
      <formula>40</formula>
    </cfRule>
    <cfRule type="cellIs" dxfId="1306" priority="1364" operator="between">
      <formula>1</formula>
      <formula>19</formula>
    </cfRule>
  </conditionalFormatting>
  <conditionalFormatting sqref="BY76">
    <cfRule type="cellIs" dxfId="1305" priority="1357" operator="equal">
      <formula>0</formula>
    </cfRule>
    <cfRule type="cellIs" dxfId="1304" priority="1358" operator="greaterThan">
      <formula>40</formula>
    </cfRule>
    <cfRule type="cellIs" dxfId="1303" priority="1359" operator="between">
      <formula>20</formula>
      <formula>40</formula>
    </cfRule>
    <cfRule type="cellIs" dxfId="1302" priority="1360" operator="between">
      <formula>1</formula>
      <formula>19</formula>
    </cfRule>
  </conditionalFormatting>
  <conditionalFormatting sqref="BZ76">
    <cfRule type="cellIs" dxfId="1301" priority="1353" operator="equal">
      <formula>0</formula>
    </cfRule>
    <cfRule type="cellIs" dxfId="1300" priority="1354" operator="greaterThan">
      <formula>40</formula>
    </cfRule>
    <cfRule type="cellIs" dxfId="1299" priority="1355" operator="between">
      <formula>20</formula>
      <formula>40</formula>
    </cfRule>
    <cfRule type="cellIs" dxfId="1298" priority="1356" operator="between">
      <formula>1</formula>
      <formula>19</formula>
    </cfRule>
  </conditionalFormatting>
  <conditionalFormatting sqref="CI76">
    <cfRule type="cellIs" dxfId="1297" priority="1349" operator="equal">
      <formula>0</formula>
    </cfRule>
    <cfRule type="cellIs" dxfId="1296" priority="1350" operator="greaterThan">
      <formula>40</formula>
    </cfRule>
    <cfRule type="cellIs" dxfId="1295" priority="1351" operator="between">
      <formula>20</formula>
      <formula>40</formula>
    </cfRule>
    <cfRule type="cellIs" dxfId="1294" priority="1352" operator="between">
      <formula>1</formula>
      <formula>19</formula>
    </cfRule>
  </conditionalFormatting>
  <conditionalFormatting sqref="CH76">
    <cfRule type="cellIs" dxfId="1293" priority="1345" operator="equal">
      <formula>0</formula>
    </cfRule>
    <cfRule type="cellIs" dxfId="1292" priority="1346" operator="greaterThan">
      <formula>40</formula>
    </cfRule>
    <cfRule type="cellIs" dxfId="1291" priority="1347" operator="between">
      <formula>20</formula>
      <formula>40</formula>
    </cfRule>
    <cfRule type="cellIs" dxfId="1290" priority="1348" operator="between">
      <formula>1</formula>
      <formula>19</formula>
    </cfRule>
  </conditionalFormatting>
  <conditionalFormatting sqref="EB76">
    <cfRule type="cellIs" dxfId="1289" priority="1341" operator="equal">
      <formula>0</formula>
    </cfRule>
    <cfRule type="cellIs" dxfId="1288" priority="1342" operator="greaterThan">
      <formula>40</formula>
    </cfRule>
    <cfRule type="cellIs" dxfId="1287" priority="1343" operator="between">
      <formula>20</formula>
      <formula>40</formula>
    </cfRule>
    <cfRule type="cellIs" dxfId="1286" priority="1344" operator="between">
      <formula>1</formula>
      <formula>19</formula>
    </cfRule>
  </conditionalFormatting>
  <conditionalFormatting sqref="CO76">
    <cfRule type="cellIs" dxfId="1285" priority="1297" operator="equal">
      <formula>0</formula>
    </cfRule>
    <cfRule type="cellIs" dxfId="1284" priority="1298" operator="greaterThan">
      <formula>40</formula>
    </cfRule>
    <cfRule type="cellIs" dxfId="1283" priority="1299" operator="between">
      <formula>20</formula>
      <formula>40</formula>
    </cfRule>
    <cfRule type="cellIs" dxfId="1282" priority="1300" operator="between">
      <formula>1</formula>
      <formula>19</formula>
    </cfRule>
  </conditionalFormatting>
  <conditionalFormatting sqref="CP76:DB76">
    <cfRule type="cellIs" dxfId="1281" priority="1337" operator="equal">
      <formula>0</formula>
    </cfRule>
    <cfRule type="cellIs" dxfId="1280" priority="1338" operator="greaterThan">
      <formula>40</formula>
    </cfRule>
    <cfRule type="cellIs" dxfId="1279" priority="1339" operator="between">
      <formula>20</formula>
      <formula>40</formula>
    </cfRule>
    <cfRule type="cellIs" dxfId="1278" priority="1340" operator="between">
      <formula>1</formula>
      <formula>19</formula>
    </cfRule>
  </conditionalFormatting>
  <conditionalFormatting sqref="DF76:DG76">
    <cfRule type="cellIs" dxfId="1277" priority="1333" operator="equal">
      <formula>0</formula>
    </cfRule>
    <cfRule type="cellIs" dxfId="1276" priority="1334" operator="greaterThan">
      <formula>40</formula>
    </cfRule>
    <cfRule type="cellIs" dxfId="1275" priority="1335" operator="between">
      <formula>20</formula>
      <formula>40</formula>
    </cfRule>
    <cfRule type="cellIs" dxfId="1274" priority="1336" operator="between">
      <formula>1</formula>
      <formula>19</formula>
    </cfRule>
  </conditionalFormatting>
  <conditionalFormatting sqref="DP76:DW76">
    <cfRule type="cellIs" dxfId="1273" priority="1329" operator="equal">
      <formula>0</formula>
    </cfRule>
    <cfRule type="cellIs" dxfId="1272" priority="1330" operator="greaterThan">
      <formula>40</formula>
    </cfRule>
    <cfRule type="cellIs" dxfId="1271" priority="1331" operator="between">
      <formula>20</formula>
      <formula>40</formula>
    </cfRule>
    <cfRule type="cellIs" dxfId="1270" priority="1332" operator="between">
      <formula>1</formula>
      <formula>19</formula>
    </cfRule>
  </conditionalFormatting>
  <conditionalFormatting sqref="DI76:DN76">
    <cfRule type="cellIs" dxfId="1269" priority="1325" operator="equal">
      <formula>0</formula>
    </cfRule>
    <cfRule type="cellIs" dxfId="1268" priority="1326" operator="greaterThan">
      <formula>40</formula>
    </cfRule>
    <cfRule type="cellIs" dxfId="1267" priority="1327" operator="between">
      <formula>20</formula>
      <formula>40</formula>
    </cfRule>
    <cfRule type="cellIs" dxfId="1266" priority="1328" operator="between">
      <formula>1</formula>
      <formula>19</formula>
    </cfRule>
  </conditionalFormatting>
  <conditionalFormatting sqref="EC76">
    <cfRule type="cellIs" dxfId="1265" priority="1321" operator="equal">
      <formula>0</formula>
    </cfRule>
    <cfRule type="cellIs" dxfId="1264" priority="1322" operator="greaterThan">
      <formula>40</formula>
    </cfRule>
    <cfRule type="cellIs" dxfId="1263" priority="1323" operator="between">
      <formula>20</formula>
      <formula>40</formula>
    </cfRule>
    <cfRule type="cellIs" dxfId="1262" priority="1324" operator="between">
      <formula>1</formula>
      <formula>19</formula>
    </cfRule>
  </conditionalFormatting>
  <conditionalFormatting sqref="EG76:EI76">
    <cfRule type="cellIs" dxfId="1261" priority="1317" operator="equal">
      <formula>0</formula>
    </cfRule>
    <cfRule type="cellIs" dxfId="1260" priority="1318" operator="greaterThan">
      <formula>40</formula>
    </cfRule>
    <cfRule type="cellIs" dxfId="1259" priority="1319" operator="between">
      <formula>20</formula>
      <formula>40</formula>
    </cfRule>
    <cfRule type="cellIs" dxfId="1258" priority="1320" operator="between">
      <formula>1</formula>
      <formula>19</formula>
    </cfRule>
  </conditionalFormatting>
  <conditionalFormatting sqref="EN76:EP76">
    <cfRule type="cellIs" dxfId="1257" priority="1313" operator="equal">
      <formula>0</formula>
    </cfRule>
    <cfRule type="cellIs" dxfId="1256" priority="1314" operator="greaterThan">
      <formula>40</formula>
    </cfRule>
    <cfRule type="cellIs" dxfId="1255" priority="1315" operator="between">
      <formula>20</formula>
      <formula>40</formula>
    </cfRule>
    <cfRule type="cellIs" dxfId="1254" priority="1316" operator="between">
      <formula>1</formula>
      <formula>19</formula>
    </cfRule>
  </conditionalFormatting>
  <conditionalFormatting sqref="EV76">
    <cfRule type="cellIs" dxfId="1253" priority="1309" operator="equal">
      <formula>0</formula>
    </cfRule>
    <cfRule type="cellIs" dxfId="1252" priority="1310" operator="greaterThan">
      <formula>40</formula>
    </cfRule>
    <cfRule type="cellIs" dxfId="1251" priority="1311" operator="between">
      <formula>20</formula>
      <formula>40</formula>
    </cfRule>
    <cfRule type="cellIs" dxfId="1250" priority="1312" operator="between">
      <formula>1</formula>
      <formula>19</formula>
    </cfRule>
  </conditionalFormatting>
  <conditionalFormatting sqref="FB76:FF76">
    <cfRule type="cellIs" dxfId="1249" priority="1305" operator="equal">
      <formula>0</formula>
    </cfRule>
    <cfRule type="cellIs" dxfId="1248" priority="1306" operator="greaterThan">
      <formula>40</formula>
    </cfRule>
    <cfRule type="cellIs" dxfId="1247" priority="1307" operator="between">
      <formula>20</formula>
      <formula>40</formula>
    </cfRule>
    <cfRule type="cellIs" dxfId="1246" priority="1308" operator="between">
      <formula>1</formula>
      <formula>19</formula>
    </cfRule>
  </conditionalFormatting>
  <conditionalFormatting sqref="BV76">
    <cfRule type="cellIs" dxfId="1245" priority="1301" operator="equal">
      <formula>0</formula>
    </cfRule>
    <cfRule type="cellIs" dxfId="1244" priority="1302" operator="greaterThan">
      <formula>40</formula>
    </cfRule>
    <cfRule type="cellIs" dxfId="1243" priority="1303" operator="between">
      <formula>20</formula>
      <formula>40</formula>
    </cfRule>
    <cfRule type="cellIs" dxfId="1242" priority="1304" operator="between">
      <formula>1</formula>
      <formula>19</formula>
    </cfRule>
  </conditionalFormatting>
  <conditionalFormatting sqref="CB76">
    <cfRule type="cellIs" dxfId="1241" priority="1293" operator="equal">
      <formula>0</formula>
    </cfRule>
    <cfRule type="cellIs" dxfId="1240" priority="1294" operator="greaterThan">
      <formula>40</formula>
    </cfRule>
    <cfRule type="cellIs" dxfId="1239" priority="1295" operator="between">
      <formula>20</formula>
      <formula>40</formula>
    </cfRule>
    <cfRule type="cellIs" dxfId="1238" priority="1296" operator="between">
      <formula>1</formula>
      <formula>19</formula>
    </cfRule>
  </conditionalFormatting>
  <conditionalFormatting sqref="M76">
    <cfRule type="cellIs" dxfId="1237" priority="1289" operator="equal">
      <formula>0</formula>
    </cfRule>
    <cfRule type="cellIs" dxfId="1236" priority="1290" operator="greaterThan">
      <formula>39</formula>
    </cfRule>
    <cfRule type="cellIs" dxfId="1235" priority="1291" operator="between">
      <formula>21</formula>
      <formula>40</formula>
    </cfRule>
    <cfRule type="cellIs" dxfId="1234" priority="1292" operator="lessThan">
      <formula>21</formula>
    </cfRule>
  </conditionalFormatting>
  <conditionalFormatting sqref="EJ76">
    <cfRule type="cellIs" dxfId="1233" priority="1285" operator="equal">
      <formula>0</formula>
    </cfRule>
    <cfRule type="cellIs" dxfId="1232" priority="1286" operator="greaterThan">
      <formula>40</formula>
    </cfRule>
    <cfRule type="cellIs" dxfId="1231" priority="1287" operator="between">
      <formula>20</formula>
      <formula>40</formula>
    </cfRule>
    <cfRule type="cellIs" dxfId="1230" priority="1288" operator="between">
      <formula>1</formula>
      <formula>19</formula>
    </cfRule>
  </conditionalFormatting>
  <conditionalFormatting sqref="EK76">
    <cfRule type="cellIs" dxfId="1229" priority="1281" operator="equal">
      <formula>0</formula>
    </cfRule>
    <cfRule type="cellIs" dxfId="1228" priority="1282" operator="greaterThan">
      <formula>40</formula>
    </cfRule>
    <cfRule type="cellIs" dxfId="1227" priority="1283" operator="between">
      <formula>20</formula>
      <formula>40</formula>
    </cfRule>
    <cfRule type="cellIs" dxfId="1226" priority="1284" operator="between">
      <formula>1</formula>
      <formula>19</formula>
    </cfRule>
  </conditionalFormatting>
  <conditionalFormatting sqref="EL69:EM69">
    <cfRule type="cellIs" dxfId="1225" priority="1277" operator="equal">
      <formula>0</formula>
    </cfRule>
    <cfRule type="cellIs" dxfId="1224" priority="1278" operator="greaterThan">
      <formula>40</formula>
    </cfRule>
    <cfRule type="cellIs" dxfId="1223" priority="1279" operator="between">
      <formula>20</formula>
      <formula>40</formula>
    </cfRule>
    <cfRule type="cellIs" dxfId="1222" priority="1280" operator="between">
      <formula>1</formula>
      <formula>19</formula>
    </cfRule>
  </conditionalFormatting>
  <conditionalFormatting sqref="CC69:CG69 CJ69:CN69 DC69:DE69 DO69 DH69 ED69:EF69 EW69:FA69 BL69:BT69 BX69 EQ69:EU69 DX69:EA69 BJ69 V69:Y69 O69 AA69:BH69 Q69:T69">
    <cfRule type="cellIs" dxfId="1221" priority="1273" operator="equal">
      <formula>0</formula>
    </cfRule>
    <cfRule type="cellIs" dxfId="1220" priority="1274" operator="greaterThan">
      <formula>40</formula>
    </cfRule>
    <cfRule type="cellIs" dxfId="1219" priority="1275" operator="between">
      <formula>20</formula>
      <formula>40</formula>
    </cfRule>
    <cfRule type="cellIs" dxfId="1218" priority="1276" operator="between">
      <formula>1</formula>
      <formula>19</formula>
    </cfRule>
  </conditionalFormatting>
  <conditionalFormatting sqref="U69">
    <cfRule type="cellIs" dxfId="1217" priority="1269" operator="equal">
      <formula>0</formula>
    </cfRule>
    <cfRule type="cellIs" dxfId="1216" priority="1270" operator="greaterThan">
      <formula>40</formula>
    </cfRule>
    <cfRule type="cellIs" dxfId="1215" priority="1271" operator="between">
      <formula>20</formula>
      <formula>40</formula>
    </cfRule>
    <cfRule type="cellIs" dxfId="1214" priority="1272" operator="between">
      <formula>1</formula>
      <formula>19</formula>
    </cfRule>
  </conditionalFormatting>
  <conditionalFormatting sqref="BI69">
    <cfRule type="cellIs" dxfId="1213" priority="1265" operator="equal">
      <formula>0</formula>
    </cfRule>
    <cfRule type="cellIs" dxfId="1212" priority="1266" operator="greaterThan">
      <formula>40</formula>
    </cfRule>
    <cfRule type="cellIs" dxfId="1211" priority="1267" operator="between">
      <formula>20</formula>
      <formula>40</formula>
    </cfRule>
    <cfRule type="cellIs" dxfId="1210" priority="1268" operator="between">
      <formula>1</formula>
      <formula>19</formula>
    </cfRule>
  </conditionalFormatting>
  <conditionalFormatting sqref="BK69">
    <cfRule type="cellIs" dxfId="1209" priority="1261" operator="equal">
      <formula>0</formula>
    </cfRule>
    <cfRule type="cellIs" dxfId="1208" priority="1262" operator="greaterThan">
      <formula>40</formula>
    </cfRule>
    <cfRule type="cellIs" dxfId="1207" priority="1263" operator="between">
      <formula>20</formula>
      <formula>40</formula>
    </cfRule>
    <cfRule type="cellIs" dxfId="1206" priority="1264" operator="between">
      <formula>1</formula>
      <formula>19</formula>
    </cfRule>
  </conditionalFormatting>
  <conditionalFormatting sqref="CA69">
    <cfRule type="cellIs" dxfId="1205" priority="1257" operator="equal">
      <formula>0</formula>
    </cfRule>
    <cfRule type="cellIs" dxfId="1204" priority="1258" operator="greaterThan">
      <formula>40</formula>
    </cfRule>
    <cfRule type="cellIs" dxfId="1203" priority="1259" operator="between">
      <formula>20</formula>
      <formula>40</formula>
    </cfRule>
    <cfRule type="cellIs" dxfId="1202" priority="1260" operator="between">
      <formula>1</formula>
      <formula>19</formula>
    </cfRule>
  </conditionalFormatting>
  <conditionalFormatting sqref="BY69">
    <cfRule type="cellIs" dxfId="1201" priority="1253" operator="equal">
      <formula>0</formula>
    </cfRule>
    <cfRule type="cellIs" dxfId="1200" priority="1254" operator="greaterThan">
      <formula>40</formula>
    </cfRule>
    <cfRule type="cellIs" dxfId="1199" priority="1255" operator="between">
      <formula>20</formula>
      <formula>40</formula>
    </cfRule>
    <cfRule type="cellIs" dxfId="1198" priority="1256" operator="between">
      <formula>1</formula>
      <formula>19</formula>
    </cfRule>
  </conditionalFormatting>
  <conditionalFormatting sqref="BZ69">
    <cfRule type="cellIs" dxfId="1197" priority="1249" operator="equal">
      <formula>0</formula>
    </cfRule>
    <cfRule type="cellIs" dxfId="1196" priority="1250" operator="greaterThan">
      <formula>40</formula>
    </cfRule>
    <cfRule type="cellIs" dxfId="1195" priority="1251" operator="between">
      <formula>20</formula>
      <formula>40</formula>
    </cfRule>
    <cfRule type="cellIs" dxfId="1194" priority="1252" operator="between">
      <formula>1</formula>
      <formula>19</formula>
    </cfRule>
  </conditionalFormatting>
  <conditionalFormatting sqref="CI69">
    <cfRule type="cellIs" dxfId="1193" priority="1245" operator="equal">
      <formula>0</formula>
    </cfRule>
    <cfRule type="cellIs" dxfId="1192" priority="1246" operator="greaterThan">
      <formula>40</formula>
    </cfRule>
    <cfRule type="cellIs" dxfId="1191" priority="1247" operator="between">
      <formula>20</formula>
      <formula>40</formula>
    </cfRule>
    <cfRule type="cellIs" dxfId="1190" priority="1248" operator="between">
      <formula>1</formula>
      <formula>19</formula>
    </cfRule>
  </conditionalFormatting>
  <conditionalFormatting sqref="CH69">
    <cfRule type="cellIs" dxfId="1189" priority="1241" operator="equal">
      <formula>0</formula>
    </cfRule>
    <cfRule type="cellIs" dxfId="1188" priority="1242" operator="greaterThan">
      <formula>40</formula>
    </cfRule>
    <cfRule type="cellIs" dxfId="1187" priority="1243" operator="between">
      <formula>20</formula>
      <formula>40</formula>
    </cfRule>
    <cfRule type="cellIs" dxfId="1186" priority="1244" operator="between">
      <formula>1</formula>
      <formula>19</formula>
    </cfRule>
  </conditionalFormatting>
  <conditionalFormatting sqref="EB69">
    <cfRule type="cellIs" dxfId="1185" priority="1237" operator="equal">
      <formula>0</formula>
    </cfRule>
    <cfRule type="cellIs" dxfId="1184" priority="1238" operator="greaterThan">
      <formula>40</formula>
    </cfRule>
    <cfRule type="cellIs" dxfId="1183" priority="1239" operator="between">
      <formula>20</formula>
      <formula>40</formula>
    </cfRule>
    <cfRule type="cellIs" dxfId="1182" priority="1240" operator="between">
      <formula>1</formula>
      <formula>19</formula>
    </cfRule>
  </conditionalFormatting>
  <conditionalFormatting sqref="CO69">
    <cfRule type="cellIs" dxfId="1181" priority="1193" operator="equal">
      <formula>0</formula>
    </cfRule>
    <cfRule type="cellIs" dxfId="1180" priority="1194" operator="greaterThan">
      <formula>40</formula>
    </cfRule>
    <cfRule type="cellIs" dxfId="1179" priority="1195" operator="between">
      <formula>20</formula>
      <formula>40</formula>
    </cfRule>
    <cfRule type="cellIs" dxfId="1178" priority="1196" operator="between">
      <formula>1</formula>
      <formula>19</formula>
    </cfRule>
  </conditionalFormatting>
  <conditionalFormatting sqref="CP69:DB69">
    <cfRule type="cellIs" dxfId="1177" priority="1233" operator="equal">
      <formula>0</formula>
    </cfRule>
    <cfRule type="cellIs" dxfId="1176" priority="1234" operator="greaterThan">
      <formula>40</formula>
    </cfRule>
    <cfRule type="cellIs" dxfId="1175" priority="1235" operator="between">
      <formula>20</formula>
      <formula>40</formula>
    </cfRule>
    <cfRule type="cellIs" dxfId="1174" priority="1236" operator="between">
      <formula>1</formula>
      <formula>19</formula>
    </cfRule>
  </conditionalFormatting>
  <conditionalFormatting sqref="DF69:DG69">
    <cfRule type="cellIs" dxfId="1173" priority="1229" operator="equal">
      <formula>0</formula>
    </cfRule>
    <cfRule type="cellIs" dxfId="1172" priority="1230" operator="greaterThan">
      <formula>40</formula>
    </cfRule>
    <cfRule type="cellIs" dxfId="1171" priority="1231" operator="between">
      <formula>20</formula>
      <formula>40</formula>
    </cfRule>
    <cfRule type="cellIs" dxfId="1170" priority="1232" operator="between">
      <formula>1</formula>
      <formula>19</formula>
    </cfRule>
  </conditionalFormatting>
  <conditionalFormatting sqref="DP69:DW69">
    <cfRule type="cellIs" dxfId="1169" priority="1225" operator="equal">
      <formula>0</formula>
    </cfRule>
    <cfRule type="cellIs" dxfId="1168" priority="1226" operator="greaterThan">
      <formula>40</formula>
    </cfRule>
    <cfRule type="cellIs" dxfId="1167" priority="1227" operator="between">
      <formula>20</formula>
      <formula>40</formula>
    </cfRule>
    <cfRule type="cellIs" dxfId="1166" priority="1228" operator="between">
      <formula>1</formula>
      <formula>19</formula>
    </cfRule>
  </conditionalFormatting>
  <conditionalFormatting sqref="DI69:DN69">
    <cfRule type="cellIs" dxfId="1165" priority="1221" operator="equal">
      <formula>0</formula>
    </cfRule>
    <cfRule type="cellIs" dxfId="1164" priority="1222" operator="greaterThan">
      <formula>40</formula>
    </cfRule>
    <cfRule type="cellIs" dxfId="1163" priority="1223" operator="between">
      <formula>20</formula>
      <formula>40</formula>
    </cfRule>
    <cfRule type="cellIs" dxfId="1162" priority="1224" operator="between">
      <formula>1</formula>
      <formula>19</formula>
    </cfRule>
  </conditionalFormatting>
  <conditionalFormatting sqref="EC69">
    <cfRule type="cellIs" dxfId="1161" priority="1217" operator="equal">
      <formula>0</formula>
    </cfRule>
    <cfRule type="cellIs" dxfId="1160" priority="1218" operator="greaterThan">
      <formula>40</formula>
    </cfRule>
    <cfRule type="cellIs" dxfId="1159" priority="1219" operator="between">
      <formula>20</formula>
      <formula>40</formula>
    </cfRule>
    <cfRule type="cellIs" dxfId="1158" priority="1220" operator="between">
      <formula>1</formula>
      <formula>19</formula>
    </cfRule>
  </conditionalFormatting>
  <conditionalFormatting sqref="EG69:EK69">
    <cfRule type="cellIs" dxfId="1157" priority="1213" operator="equal">
      <formula>0</formula>
    </cfRule>
    <cfRule type="cellIs" dxfId="1156" priority="1214" operator="greaterThan">
      <formula>40</formula>
    </cfRule>
    <cfRule type="cellIs" dxfId="1155" priority="1215" operator="between">
      <formula>20</formula>
      <formula>40</formula>
    </cfRule>
    <cfRule type="cellIs" dxfId="1154" priority="1216" operator="between">
      <formula>1</formula>
      <formula>19</formula>
    </cfRule>
  </conditionalFormatting>
  <conditionalFormatting sqref="EN69:EP69">
    <cfRule type="cellIs" dxfId="1153" priority="1209" operator="equal">
      <formula>0</formula>
    </cfRule>
    <cfRule type="cellIs" dxfId="1152" priority="1210" operator="greaterThan">
      <formula>40</formula>
    </cfRule>
    <cfRule type="cellIs" dxfId="1151" priority="1211" operator="between">
      <formula>20</formula>
      <formula>40</formula>
    </cfRule>
    <cfRule type="cellIs" dxfId="1150" priority="1212" operator="between">
      <formula>1</formula>
      <formula>19</formula>
    </cfRule>
  </conditionalFormatting>
  <conditionalFormatting sqref="EV69">
    <cfRule type="cellIs" dxfId="1149" priority="1205" operator="equal">
      <formula>0</formula>
    </cfRule>
    <cfRule type="cellIs" dxfId="1148" priority="1206" operator="greaterThan">
      <formula>40</formula>
    </cfRule>
    <cfRule type="cellIs" dxfId="1147" priority="1207" operator="between">
      <formula>20</formula>
      <formula>40</formula>
    </cfRule>
    <cfRule type="cellIs" dxfId="1146" priority="1208" operator="between">
      <formula>1</formula>
      <formula>19</formula>
    </cfRule>
  </conditionalFormatting>
  <conditionalFormatting sqref="FB69:FF69">
    <cfRule type="cellIs" dxfId="1145" priority="1201" operator="equal">
      <formula>0</formula>
    </cfRule>
    <cfRule type="cellIs" dxfId="1144" priority="1202" operator="greaterThan">
      <formula>40</formula>
    </cfRule>
    <cfRule type="cellIs" dxfId="1143" priority="1203" operator="between">
      <formula>20</formula>
      <formula>40</formula>
    </cfRule>
    <cfRule type="cellIs" dxfId="1142" priority="1204" operator="between">
      <formula>1</formula>
      <formula>19</formula>
    </cfRule>
  </conditionalFormatting>
  <conditionalFormatting sqref="BV69">
    <cfRule type="cellIs" dxfId="1141" priority="1197" operator="equal">
      <formula>0</formula>
    </cfRule>
    <cfRule type="cellIs" dxfId="1140" priority="1198" operator="greaterThan">
      <formula>40</formula>
    </cfRule>
    <cfRule type="cellIs" dxfId="1139" priority="1199" operator="between">
      <formula>20</formula>
      <formula>40</formula>
    </cfRule>
    <cfRule type="cellIs" dxfId="1138" priority="1200" operator="between">
      <formula>1</formula>
      <formula>19</formula>
    </cfRule>
  </conditionalFormatting>
  <conditionalFormatting sqref="CB69">
    <cfRule type="cellIs" dxfId="1137" priority="1189" operator="equal">
      <formula>0</formula>
    </cfRule>
    <cfRule type="cellIs" dxfId="1136" priority="1190" operator="greaterThan">
      <formula>40</formula>
    </cfRule>
    <cfRule type="cellIs" dxfId="1135" priority="1191" operator="between">
      <formula>20</formula>
      <formula>40</formula>
    </cfRule>
    <cfRule type="cellIs" dxfId="1134" priority="1192" operator="between">
      <formula>1</formula>
      <formula>19</formula>
    </cfRule>
  </conditionalFormatting>
  <conditionalFormatting sqref="M69">
    <cfRule type="cellIs" dxfId="1133" priority="1185" operator="equal">
      <formula>0</formula>
    </cfRule>
    <cfRule type="cellIs" dxfId="1132" priority="1186" operator="greaterThan">
      <formula>39</formula>
    </cfRule>
    <cfRule type="cellIs" dxfId="1131" priority="1187" operator="between">
      <formula>21</formula>
      <formula>40</formula>
    </cfRule>
    <cfRule type="cellIs" dxfId="1130" priority="1188" operator="lessThan">
      <formula>21</formula>
    </cfRule>
  </conditionalFormatting>
  <conditionalFormatting sqref="BU69">
    <cfRule type="cellIs" dxfId="1129" priority="1181" operator="equal">
      <formula>0</formula>
    </cfRule>
    <cfRule type="cellIs" dxfId="1128" priority="1182" operator="greaterThan">
      <formula>40</formula>
    </cfRule>
    <cfRule type="cellIs" dxfId="1127" priority="1183" operator="between">
      <formula>20</formula>
      <formula>40</formula>
    </cfRule>
    <cfRule type="cellIs" dxfId="1126" priority="1184" operator="between">
      <formula>1</formula>
      <formula>19</formula>
    </cfRule>
  </conditionalFormatting>
  <conditionalFormatting sqref="BW69">
    <cfRule type="cellIs" dxfId="1125" priority="1177" operator="equal">
      <formula>0</formula>
    </cfRule>
    <cfRule type="cellIs" dxfId="1124" priority="1178" operator="greaterThan">
      <formula>40</formula>
    </cfRule>
    <cfRule type="cellIs" dxfId="1123" priority="1179" operator="between">
      <formula>20</formula>
      <formula>40</formula>
    </cfRule>
    <cfRule type="cellIs" dxfId="1122" priority="1180" operator="between">
      <formula>1</formula>
      <formula>19</formula>
    </cfRule>
  </conditionalFormatting>
  <conditionalFormatting sqref="EL70:EM70">
    <cfRule type="cellIs" dxfId="1121" priority="1173" operator="equal">
      <formula>0</formula>
    </cfRule>
    <cfRule type="cellIs" dxfId="1120" priority="1174" operator="greaterThan">
      <formula>40</formula>
    </cfRule>
    <cfRule type="cellIs" dxfId="1119" priority="1175" operator="between">
      <formula>20</formula>
      <formula>40</formula>
    </cfRule>
    <cfRule type="cellIs" dxfId="1118" priority="1176" operator="between">
      <formula>1</formula>
      <formula>19</formula>
    </cfRule>
  </conditionalFormatting>
  <conditionalFormatting sqref="CC70:CG70 CJ70:CN70 DC70:DE70 DO70 DH70 ED70:EF70 EW70:FA70 BL70:BT70 BX70 EQ70:EU70 DX70:EA70 BJ70 V70:Y70 O70 AA70:BH70 Q70:S70">
    <cfRule type="cellIs" dxfId="1117" priority="1169" operator="equal">
      <formula>0</formula>
    </cfRule>
    <cfRule type="cellIs" dxfId="1116" priority="1170" operator="greaterThan">
      <formula>40</formula>
    </cfRule>
    <cfRule type="cellIs" dxfId="1115" priority="1171" operator="between">
      <formula>20</formula>
      <formula>40</formula>
    </cfRule>
    <cfRule type="cellIs" dxfId="1114" priority="1172" operator="between">
      <formula>1</formula>
      <formula>19</formula>
    </cfRule>
  </conditionalFormatting>
  <conditionalFormatting sqref="U70">
    <cfRule type="cellIs" dxfId="1113" priority="1165" operator="equal">
      <formula>0</formula>
    </cfRule>
    <cfRule type="cellIs" dxfId="1112" priority="1166" operator="greaterThan">
      <formula>40</formula>
    </cfRule>
    <cfRule type="cellIs" dxfId="1111" priority="1167" operator="between">
      <formula>20</formula>
      <formula>40</formula>
    </cfRule>
    <cfRule type="cellIs" dxfId="1110" priority="1168" operator="between">
      <formula>1</formula>
      <formula>19</formula>
    </cfRule>
  </conditionalFormatting>
  <conditionalFormatting sqref="BI70">
    <cfRule type="cellIs" dxfId="1109" priority="1161" operator="equal">
      <formula>0</formula>
    </cfRule>
    <cfRule type="cellIs" dxfId="1108" priority="1162" operator="greaterThan">
      <formula>40</formula>
    </cfRule>
    <cfRule type="cellIs" dxfId="1107" priority="1163" operator="between">
      <formula>20</formula>
      <formula>40</formula>
    </cfRule>
    <cfRule type="cellIs" dxfId="1106" priority="1164" operator="between">
      <formula>1</formula>
      <formula>19</formula>
    </cfRule>
  </conditionalFormatting>
  <conditionalFormatting sqref="BK70">
    <cfRule type="cellIs" dxfId="1105" priority="1157" operator="equal">
      <formula>0</formula>
    </cfRule>
    <cfRule type="cellIs" dxfId="1104" priority="1158" operator="greaterThan">
      <formula>40</formula>
    </cfRule>
    <cfRule type="cellIs" dxfId="1103" priority="1159" operator="between">
      <formula>20</formula>
      <formula>40</formula>
    </cfRule>
    <cfRule type="cellIs" dxfId="1102" priority="1160" operator="between">
      <formula>1</formula>
      <formula>19</formula>
    </cfRule>
  </conditionalFormatting>
  <conditionalFormatting sqref="CA70">
    <cfRule type="cellIs" dxfId="1101" priority="1153" operator="equal">
      <formula>0</formula>
    </cfRule>
    <cfRule type="cellIs" dxfId="1100" priority="1154" operator="greaterThan">
      <formula>40</formula>
    </cfRule>
    <cfRule type="cellIs" dxfId="1099" priority="1155" operator="between">
      <formula>20</formula>
      <formula>40</formula>
    </cfRule>
    <cfRule type="cellIs" dxfId="1098" priority="1156" operator="between">
      <formula>1</formula>
      <formula>19</formula>
    </cfRule>
  </conditionalFormatting>
  <conditionalFormatting sqref="BY70">
    <cfRule type="cellIs" dxfId="1097" priority="1149" operator="equal">
      <formula>0</formula>
    </cfRule>
    <cfRule type="cellIs" dxfId="1096" priority="1150" operator="greaterThan">
      <formula>40</formula>
    </cfRule>
    <cfRule type="cellIs" dxfId="1095" priority="1151" operator="between">
      <formula>20</formula>
      <formula>40</formula>
    </cfRule>
    <cfRule type="cellIs" dxfId="1094" priority="1152" operator="between">
      <formula>1</formula>
      <formula>19</formula>
    </cfRule>
  </conditionalFormatting>
  <conditionalFormatting sqref="BZ70">
    <cfRule type="cellIs" dxfId="1093" priority="1145" operator="equal">
      <formula>0</formula>
    </cfRule>
    <cfRule type="cellIs" dxfId="1092" priority="1146" operator="greaterThan">
      <formula>40</formula>
    </cfRule>
    <cfRule type="cellIs" dxfId="1091" priority="1147" operator="between">
      <formula>20</formula>
      <formula>40</formula>
    </cfRule>
    <cfRule type="cellIs" dxfId="1090" priority="1148" operator="between">
      <formula>1</formula>
      <formula>19</formula>
    </cfRule>
  </conditionalFormatting>
  <conditionalFormatting sqref="CI70">
    <cfRule type="cellIs" dxfId="1089" priority="1141" operator="equal">
      <formula>0</formula>
    </cfRule>
    <cfRule type="cellIs" dxfId="1088" priority="1142" operator="greaterThan">
      <formula>40</formula>
    </cfRule>
    <cfRule type="cellIs" dxfId="1087" priority="1143" operator="between">
      <formula>20</formula>
      <formula>40</formula>
    </cfRule>
    <cfRule type="cellIs" dxfId="1086" priority="1144" operator="between">
      <formula>1</formula>
      <formula>19</formula>
    </cfRule>
  </conditionalFormatting>
  <conditionalFormatting sqref="CH70">
    <cfRule type="cellIs" dxfId="1085" priority="1137" operator="equal">
      <formula>0</formula>
    </cfRule>
    <cfRule type="cellIs" dxfId="1084" priority="1138" operator="greaterThan">
      <formula>40</formula>
    </cfRule>
    <cfRule type="cellIs" dxfId="1083" priority="1139" operator="between">
      <formula>20</formula>
      <formula>40</formula>
    </cfRule>
    <cfRule type="cellIs" dxfId="1082" priority="1140" operator="between">
      <formula>1</formula>
      <formula>19</formula>
    </cfRule>
  </conditionalFormatting>
  <conditionalFormatting sqref="EB70">
    <cfRule type="cellIs" dxfId="1081" priority="1133" operator="equal">
      <formula>0</formula>
    </cfRule>
    <cfRule type="cellIs" dxfId="1080" priority="1134" operator="greaterThan">
      <formula>40</formula>
    </cfRule>
    <cfRule type="cellIs" dxfId="1079" priority="1135" operator="between">
      <formula>20</formula>
      <formula>40</formula>
    </cfRule>
    <cfRule type="cellIs" dxfId="1078" priority="1136" operator="between">
      <formula>1</formula>
      <formula>19</formula>
    </cfRule>
  </conditionalFormatting>
  <conditionalFormatting sqref="CO70">
    <cfRule type="cellIs" dxfId="1077" priority="1089" operator="equal">
      <formula>0</formula>
    </cfRule>
    <cfRule type="cellIs" dxfId="1076" priority="1090" operator="greaterThan">
      <formula>40</formula>
    </cfRule>
    <cfRule type="cellIs" dxfId="1075" priority="1091" operator="between">
      <formula>20</formula>
      <formula>40</formula>
    </cfRule>
    <cfRule type="cellIs" dxfId="1074" priority="1092" operator="between">
      <formula>1</formula>
      <formula>19</formula>
    </cfRule>
  </conditionalFormatting>
  <conditionalFormatting sqref="CP70:DB70">
    <cfRule type="cellIs" dxfId="1073" priority="1129" operator="equal">
      <formula>0</formula>
    </cfRule>
    <cfRule type="cellIs" dxfId="1072" priority="1130" operator="greaterThan">
      <formula>40</formula>
    </cfRule>
    <cfRule type="cellIs" dxfId="1071" priority="1131" operator="between">
      <formula>20</formula>
      <formula>40</formula>
    </cfRule>
    <cfRule type="cellIs" dxfId="1070" priority="1132" operator="between">
      <formula>1</formula>
      <formula>19</formula>
    </cfRule>
  </conditionalFormatting>
  <conditionalFormatting sqref="DF70:DG70">
    <cfRule type="cellIs" dxfId="1069" priority="1125" operator="equal">
      <formula>0</formula>
    </cfRule>
    <cfRule type="cellIs" dxfId="1068" priority="1126" operator="greaterThan">
      <formula>40</formula>
    </cfRule>
    <cfRule type="cellIs" dxfId="1067" priority="1127" operator="between">
      <formula>20</formula>
      <formula>40</formula>
    </cfRule>
    <cfRule type="cellIs" dxfId="1066" priority="1128" operator="between">
      <formula>1</formula>
      <formula>19</formula>
    </cfRule>
  </conditionalFormatting>
  <conditionalFormatting sqref="DP70:DW70">
    <cfRule type="cellIs" dxfId="1065" priority="1121" operator="equal">
      <formula>0</formula>
    </cfRule>
    <cfRule type="cellIs" dxfId="1064" priority="1122" operator="greaterThan">
      <formula>40</formula>
    </cfRule>
    <cfRule type="cellIs" dxfId="1063" priority="1123" operator="between">
      <formula>20</formula>
      <formula>40</formula>
    </cfRule>
    <cfRule type="cellIs" dxfId="1062" priority="1124" operator="between">
      <formula>1</formula>
      <formula>19</formula>
    </cfRule>
  </conditionalFormatting>
  <conditionalFormatting sqref="DI70:DN70">
    <cfRule type="cellIs" dxfId="1061" priority="1117" operator="equal">
      <formula>0</formula>
    </cfRule>
    <cfRule type="cellIs" dxfId="1060" priority="1118" operator="greaterThan">
      <formula>40</formula>
    </cfRule>
    <cfRule type="cellIs" dxfId="1059" priority="1119" operator="between">
      <formula>20</formula>
      <formula>40</formula>
    </cfRule>
    <cfRule type="cellIs" dxfId="1058" priority="1120" operator="between">
      <formula>1</formula>
      <formula>19</formula>
    </cfRule>
  </conditionalFormatting>
  <conditionalFormatting sqref="EC70">
    <cfRule type="cellIs" dxfId="1057" priority="1113" operator="equal">
      <formula>0</formula>
    </cfRule>
    <cfRule type="cellIs" dxfId="1056" priority="1114" operator="greaterThan">
      <formula>40</formula>
    </cfRule>
    <cfRule type="cellIs" dxfId="1055" priority="1115" operator="between">
      <formula>20</formula>
      <formula>40</formula>
    </cfRule>
    <cfRule type="cellIs" dxfId="1054" priority="1116" operator="between">
      <formula>1</formula>
      <formula>19</formula>
    </cfRule>
  </conditionalFormatting>
  <conditionalFormatting sqref="EG70:EK70">
    <cfRule type="cellIs" dxfId="1053" priority="1109" operator="equal">
      <formula>0</formula>
    </cfRule>
    <cfRule type="cellIs" dxfId="1052" priority="1110" operator="greaterThan">
      <formula>40</formula>
    </cfRule>
    <cfRule type="cellIs" dxfId="1051" priority="1111" operator="between">
      <formula>20</formula>
      <formula>40</formula>
    </cfRule>
    <cfRule type="cellIs" dxfId="1050" priority="1112" operator="between">
      <formula>1</formula>
      <formula>19</formula>
    </cfRule>
  </conditionalFormatting>
  <conditionalFormatting sqref="EN70:EP70">
    <cfRule type="cellIs" dxfId="1049" priority="1105" operator="equal">
      <formula>0</formula>
    </cfRule>
    <cfRule type="cellIs" dxfId="1048" priority="1106" operator="greaterThan">
      <formula>40</formula>
    </cfRule>
    <cfRule type="cellIs" dxfId="1047" priority="1107" operator="between">
      <formula>20</formula>
      <formula>40</formula>
    </cfRule>
    <cfRule type="cellIs" dxfId="1046" priority="1108" operator="between">
      <formula>1</formula>
      <formula>19</formula>
    </cfRule>
  </conditionalFormatting>
  <conditionalFormatting sqref="EV70">
    <cfRule type="cellIs" dxfId="1045" priority="1101" operator="equal">
      <formula>0</formula>
    </cfRule>
    <cfRule type="cellIs" dxfId="1044" priority="1102" operator="greaterThan">
      <formula>40</formula>
    </cfRule>
    <cfRule type="cellIs" dxfId="1043" priority="1103" operator="between">
      <formula>20</formula>
      <formula>40</formula>
    </cfRule>
    <cfRule type="cellIs" dxfId="1042" priority="1104" operator="between">
      <formula>1</formula>
      <formula>19</formula>
    </cfRule>
  </conditionalFormatting>
  <conditionalFormatting sqref="FB70:FF70">
    <cfRule type="cellIs" dxfId="1041" priority="1097" operator="equal">
      <formula>0</formula>
    </cfRule>
    <cfRule type="cellIs" dxfId="1040" priority="1098" operator="greaterThan">
      <formula>40</formula>
    </cfRule>
    <cfRule type="cellIs" dxfId="1039" priority="1099" operator="between">
      <formula>20</formula>
      <formula>40</formula>
    </cfRule>
    <cfRule type="cellIs" dxfId="1038" priority="1100" operator="between">
      <formula>1</formula>
      <formula>19</formula>
    </cfRule>
  </conditionalFormatting>
  <conditionalFormatting sqref="BV70">
    <cfRule type="cellIs" dxfId="1037" priority="1093" operator="equal">
      <formula>0</formula>
    </cfRule>
    <cfRule type="cellIs" dxfId="1036" priority="1094" operator="greaterThan">
      <formula>40</formula>
    </cfRule>
    <cfRule type="cellIs" dxfId="1035" priority="1095" operator="between">
      <formula>20</formula>
      <formula>40</formula>
    </cfRule>
    <cfRule type="cellIs" dxfId="1034" priority="1096" operator="between">
      <formula>1</formula>
      <formula>19</formula>
    </cfRule>
  </conditionalFormatting>
  <conditionalFormatting sqref="CB70">
    <cfRule type="cellIs" dxfId="1033" priority="1085" operator="equal">
      <formula>0</formula>
    </cfRule>
    <cfRule type="cellIs" dxfId="1032" priority="1086" operator="greaterThan">
      <formula>40</formula>
    </cfRule>
    <cfRule type="cellIs" dxfId="1031" priority="1087" operator="between">
      <formula>20</formula>
      <formula>40</formula>
    </cfRule>
    <cfRule type="cellIs" dxfId="1030" priority="1088" operator="between">
      <formula>1</formula>
      <formula>19</formula>
    </cfRule>
  </conditionalFormatting>
  <conditionalFormatting sqref="M70">
    <cfRule type="cellIs" dxfId="1029" priority="1081" operator="equal">
      <formula>0</formula>
    </cfRule>
    <cfRule type="cellIs" dxfId="1028" priority="1082" operator="greaterThan">
      <formula>39</formula>
    </cfRule>
    <cfRule type="cellIs" dxfId="1027" priority="1083" operator="between">
      <formula>21</formula>
      <formula>40</formula>
    </cfRule>
    <cfRule type="cellIs" dxfId="1026" priority="1084" operator="lessThan">
      <formula>21</formula>
    </cfRule>
  </conditionalFormatting>
  <conditionalFormatting sqref="BU70">
    <cfRule type="cellIs" dxfId="1025" priority="1077" operator="equal">
      <formula>0</formula>
    </cfRule>
    <cfRule type="cellIs" dxfId="1024" priority="1078" operator="greaterThan">
      <formula>40</formula>
    </cfRule>
    <cfRule type="cellIs" dxfId="1023" priority="1079" operator="between">
      <formula>20</formula>
      <formula>40</formula>
    </cfRule>
    <cfRule type="cellIs" dxfId="1022" priority="1080" operator="between">
      <formula>1</formula>
      <formula>19</formula>
    </cfRule>
  </conditionalFormatting>
  <conditionalFormatting sqref="BW70">
    <cfRule type="cellIs" dxfId="1021" priority="1073" operator="equal">
      <formula>0</formula>
    </cfRule>
    <cfRule type="cellIs" dxfId="1020" priority="1074" operator="greaterThan">
      <formula>40</formula>
    </cfRule>
    <cfRule type="cellIs" dxfId="1019" priority="1075" operator="between">
      <formula>20</formula>
      <formula>40</formula>
    </cfRule>
    <cfRule type="cellIs" dxfId="1018" priority="1076" operator="between">
      <formula>1</formula>
      <formula>19</formula>
    </cfRule>
  </conditionalFormatting>
  <conditionalFormatting sqref="EL65:EM65">
    <cfRule type="cellIs" dxfId="1017" priority="1069" operator="equal">
      <formula>0</formula>
    </cfRule>
    <cfRule type="cellIs" dxfId="1016" priority="1070" operator="greaterThan">
      <formula>40</formula>
    </cfRule>
    <cfRule type="cellIs" dxfId="1015" priority="1071" operator="between">
      <formula>20</formula>
      <formula>40</formula>
    </cfRule>
    <cfRule type="cellIs" dxfId="1014" priority="1072" operator="between">
      <formula>1</formula>
      <formula>19</formula>
    </cfRule>
  </conditionalFormatting>
  <conditionalFormatting sqref="BI65">
    <cfRule type="cellIs" dxfId="1013" priority="1057" operator="equal">
      <formula>0</formula>
    </cfRule>
    <cfRule type="cellIs" dxfId="1012" priority="1058" operator="greaterThan">
      <formula>40</formula>
    </cfRule>
    <cfRule type="cellIs" dxfId="1011" priority="1059" operator="between">
      <formula>20</formula>
      <formula>40</formula>
    </cfRule>
    <cfRule type="cellIs" dxfId="1010" priority="1060" operator="between">
      <formula>1</formula>
      <formula>19</formula>
    </cfRule>
  </conditionalFormatting>
  <conditionalFormatting sqref="BK65">
    <cfRule type="cellIs" dxfId="1009" priority="1053" operator="equal">
      <formula>0</formula>
    </cfRule>
    <cfRule type="cellIs" dxfId="1008" priority="1054" operator="greaterThan">
      <formula>40</formula>
    </cfRule>
    <cfRule type="cellIs" dxfId="1007" priority="1055" operator="between">
      <formula>20</formula>
      <formula>40</formula>
    </cfRule>
    <cfRule type="cellIs" dxfId="1006" priority="1056" operator="between">
      <formula>1</formula>
      <formula>19</formula>
    </cfRule>
  </conditionalFormatting>
  <conditionalFormatting sqref="CA65">
    <cfRule type="cellIs" dxfId="1005" priority="1049" operator="equal">
      <formula>0</formula>
    </cfRule>
    <cfRule type="cellIs" dxfId="1004" priority="1050" operator="greaterThan">
      <formula>40</formula>
    </cfRule>
    <cfRule type="cellIs" dxfId="1003" priority="1051" operator="between">
      <formula>20</formula>
      <formula>40</formula>
    </cfRule>
    <cfRule type="cellIs" dxfId="1002" priority="1052" operator="between">
      <formula>1</formula>
      <formula>19</formula>
    </cfRule>
  </conditionalFormatting>
  <conditionalFormatting sqref="BY65">
    <cfRule type="cellIs" dxfId="1001" priority="1045" operator="equal">
      <formula>0</formula>
    </cfRule>
    <cfRule type="cellIs" dxfId="1000" priority="1046" operator="greaterThan">
      <formula>40</formula>
    </cfRule>
    <cfRule type="cellIs" dxfId="999" priority="1047" operator="between">
      <formula>20</formula>
      <formula>40</formula>
    </cfRule>
    <cfRule type="cellIs" dxfId="998" priority="1048" operator="between">
      <formula>1</formula>
      <formula>19</formula>
    </cfRule>
  </conditionalFormatting>
  <conditionalFormatting sqref="BZ65">
    <cfRule type="cellIs" dxfId="997" priority="1041" operator="equal">
      <formula>0</formula>
    </cfRule>
    <cfRule type="cellIs" dxfId="996" priority="1042" operator="greaterThan">
      <formula>40</formula>
    </cfRule>
    <cfRule type="cellIs" dxfId="995" priority="1043" operator="between">
      <formula>20</formula>
      <formula>40</formula>
    </cfRule>
    <cfRule type="cellIs" dxfId="994" priority="1044" operator="between">
      <formula>1</formula>
      <formula>19</formula>
    </cfRule>
  </conditionalFormatting>
  <conditionalFormatting sqref="CI65">
    <cfRule type="cellIs" dxfId="993" priority="1037" operator="equal">
      <formula>0</formula>
    </cfRule>
    <cfRule type="cellIs" dxfId="992" priority="1038" operator="greaterThan">
      <formula>40</formula>
    </cfRule>
    <cfRule type="cellIs" dxfId="991" priority="1039" operator="between">
      <formula>20</formula>
      <formula>40</formula>
    </cfRule>
    <cfRule type="cellIs" dxfId="990" priority="1040" operator="between">
      <formula>1</formula>
      <formula>19</formula>
    </cfRule>
  </conditionalFormatting>
  <conditionalFormatting sqref="CH65">
    <cfRule type="cellIs" dxfId="989" priority="1033" operator="equal">
      <formula>0</formula>
    </cfRule>
    <cfRule type="cellIs" dxfId="988" priority="1034" operator="greaterThan">
      <formula>40</formula>
    </cfRule>
    <cfRule type="cellIs" dxfId="987" priority="1035" operator="between">
      <formula>20</formula>
      <formula>40</formula>
    </cfRule>
    <cfRule type="cellIs" dxfId="986" priority="1036" operator="between">
      <formula>1</formula>
      <formula>19</formula>
    </cfRule>
  </conditionalFormatting>
  <conditionalFormatting sqref="EB65">
    <cfRule type="cellIs" dxfId="985" priority="1029" operator="equal">
      <formula>0</formula>
    </cfRule>
    <cfRule type="cellIs" dxfId="984" priority="1030" operator="greaterThan">
      <formula>40</formula>
    </cfRule>
    <cfRule type="cellIs" dxfId="983" priority="1031" operator="between">
      <formula>20</formula>
      <formula>40</formula>
    </cfRule>
    <cfRule type="cellIs" dxfId="982" priority="1032" operator="between">
      <formula>1</formula>
      <formula>19</formula>
    </cfRule>
  </conditionalFormatting>
  <conditionalFormatting sqref="CP65:DB65">
    <cfRule type="cellIs" dxfId="981" priority="1025" operator="equal">
      <formula>0</formula>
    </cfRule>
    <cfRule type="cellIs" dxfId="980" priority="1026" operator="greaterThan">
      <formula>40</formula>
    </cfRule>
    <cfRule type="cellIs" dxfId="979" priority="1027" operator="between">
      <formula>20</formula>
      <formula>40</formula>
    </cfRule>
    <cfRule type="cellIs" dxfId="978" priority="1028" operator="between">
      <formula>1</formula>
      <formula>19</formula>
    </cfRule>
  </conditionalFormatting>
  <conditionalFormatting sqref="DF65:DG65">
    <cfRule type="cellIs" dxfId="977" priority="1021" operator="equal">
      <formula>0</formula>
    </cfRule>
    <cfRule type="cellIs" dxfId="976" priority="1022" operator="greaterThan">
      <formula>40</formula>
    </cfRule>
    <cfRule type="cellIs" dxfId="975" priority="1023" operator="between">
      <formula>20</formula>
      <formula>40</formula>
    </cfRule>
    <cfRule type="cellIs" dxfId="974" priority="1024" operator="between">
      <formula>1</formula>
      <formula>19</formula>
    </cfRule>
  </conditionalFormatting>
  <conditionalFormatting sqref="DP65:DW65">
    <cfRule type="cellIs" dxfId="973" priority="1017" operator="equal">
      <formula>0</formula>
    </cfRule>
    <cfRule type="cellIs" dxfId="972" priority="1018" operator="greaterThan">
      <formula>40</formula>
    </cfRule>
    <cfRule type="cellIs" dxfId="971" priority="1019" operator="between">
      <formula>20</formula>
      <formula>40</formula>
    </cfRule>
    <cfRule type="cellIs" dxfId="970" priority="1020" operator="between">
      <formula>1</formula>
      <formula>19</formula>
    </cfRule>
  </conditionalFormatting>
  <conditionalFormatting sqref="DI65:DN65">
    <cfRule type="cellIs" dxfId="969" priority="1013" operator="equal">
      <formula>0</formula>
    </cfRule>
    <cfRule type="cellIs" dxfId="968" priority="1014" operator="greaterThan">
      <formula>40</formula>
    </cfRule>
    <cfRule type="cellIs" dxfId="967" priority="1015" operator="between">
      <formula>20</formula>
      <formula>40</formula>
    </cfRule>
    <cfRule type="cellIs" dxfId="966" priority="1016" operator="between">
      <formula>1</formula>
      <formula>19</formula>
    </cfRule>
  </conditionalFormatting>
  <conditionalFormatting sqref="EC65">
    <cfRule type="cellIs" dxfId="965" priority="1009" operator="equal">
      <formula>0</formula>
    </cfRule>
    <cfRule type="cellIs" dxfId="964" priority="1010" operator="greaterThan">
      <formula>40</formula>
    </cfRule>
    <cfRule type="cellIs" dxfId="963" priority="1011" operator="between">
      <formula>20</formula>
      <formula>40</formula>
    </cfRule>
    <cfRule type="cellIs" dxfId="962" priority="1012" operator="between">
      <formula>1</formula>
      <formula>19</formula>
    </cfRule>
  </conditionalFormatting>
  <conditionalFormatting sqref="EG65:EK65">
    <cfRule type="cellIs" dxfId="961" priority="1005" operator="equal">
      <formula>0</formula>
    </cfRule>
    <cfRule type="cellIs" dxfId="960" priority="1006" operator="greaterThan">
      <formula>40</formula>
    </cfRule>
    <cfRule type="cellIs" dxfId="959" priority="1007" operator="between">
      <formula>20</formula>
      <formula>40</formula>
    </cfRule>
    <cfRule type="cellIs" dxfId="958" priority="1008" operator="between">
      <formula>1</formula>
      <formula>19</formula>
    </cfRule>
  </conditionalFormatting>
  <conditionalFormatting sqref="EN65:EP65">
    <cfRule type="cellIs" dxfId="957" priority="1001" operator="equal">
      <formula>0</formula>
    </cfRule>
    <cfRule type="cellIs" dxfId="956" priority="1002" operator="greaterThan">
      <formula>40</formula>
    </cfRule>
    <cfRule type="cellIs" dxfId="955" priority="1003" operator="between">
      <formula>20</formula>
      <formula>40</formula>
    </cfRule>
    <cfRule type="cellIs" dxfId="954" priority="1004" operator="between">
      <formula>1</formula>
      <formula>19</formula>
    </cfRule>
  </conditionalFormatting>
  <conditionalFormatting sqref="EV65">
    <cfRule type="cellIs" dxfId="953" priority="997" operator="equal">
      <formula>0</formula>
    </cfRule>
    <cfRule type="cellIs" dxfId="952" priority="998" operator="greaterThan">
      <formula>40</formula>
    </cfRule>
    <cfRule type="cellIs" dxfId="951" priority="999" operator="between">
      <formula>20</formula>
      <formula>40</formula>
    </cfRule>
    <cfRule type="cellIs" dxfId="950" priority="1000" operator="between">
      <formula>1</formula>
      <formula>19</formula>
    </cfRule>
  </conditionalFormatting>
  <conditionalFormatting sqref="FB65 FD65:FF65">
    <cfRule type="cellIs" dxfId="949" priority="993" operator="equal">
      <formula>0</formula>
    </cfRule>
    <cfRule type="cellIs" dxfId="948" priority="994" operator="greaterThan">
      <formula>40</formula>
    </cfRule>
    <cfRule type="cellIs" dxfId="947" priority="995" operator="between">
      <formula>20</formula>
      <formula>40</formula>
    </cfRule>
    <cfRule type="cellIs" dxfId="946" priority="996" operator="between">
      <formula>1</formula>
      <formula>19</formula>
    </cfRule>
  </conditionalFormatting>
  <conditionalFormatting sqref="BV65">
    <cfRule type="cellIs" dxfId="945" priority="989" operator="equal">
      <formula>0</formula>
    </cfRule>
    <cfRule type="cellIs" dxfId="944" priority="990" operator="greaterThan">
      <formula>40</formula>
    </cfRule>
    <cfRule type="cellIs" dxfId="943" priority="991" operator="between">
      <formula>20</formula>
      <formula>40</formula>
    </cfRule>
    <cfRule type="cellIs" dxfId="942" priority="992" operator="between">
      <formula>1</formula>
      <formula>19</formula>
    </cfRule>
  </conditionalFormatting>
  <conditionalFormatting sqref="CO65">
    <cfRule type="cellIs" dxfId="941" priority="985" operator="equal">
      <formula>0</formula>
    </cfRule>
    <cfRule type="cellIs" dxfId="940" priority="986" operator="greaterThan">
      <formula>40</formula>
    </cfRule>
    <cfRule type="cellIs" dxfId="939" priority="987" operator="between">
      <formula>20</formula>
      <formula>40</formula>
    </cfRule>
    <cfRule type="cellIs" dxfId="938" priority="988" operator="between">
      <formula>1</formula>
      <formula>19</formula>
    </cfRule>
  </conditionalFormatting>
  <conditionalFormatting sqref="CB65">
    <cfRule type="cellIs" dxfId="937" priority="981" operator="equal">
      <formula>0</formula>
    </cfRule>
    <cfRule type="cellIs" dxfId="936" priority="982" operator="greaterThan">
      <formula>40</formula>
    </cfRule>
    <cfRule type="cellIs" dxfId="935" priority="983" operator="between">
      <formula>20</formula>
      <formula>40</formula>
    </cfRule>
    <cfRule type="cellIs" dxfId="934" priority="984" operator="between">
      <formula>1</formula>
      <formula>19</formula>
    </cfRule>
  </conditionalFormatting>
  <conditionalFormatting sqref="CC65:CG65 CJ65:CN65 DC65:DE65 DO65 DH65 ED65:EF65 EW65:FA65 BL65:BU65 BW65:BX65 EQ65:EU65 DX65:EA65 BJ65 V65:Y65 N65:O65 Q65:T65 AA65:BH65">
    <cfRule type="cellIs" dxfId="933" priority="1065" operator="equal">
      <formula>0</formula>
    </cfRule>
    <cfRule type="cellIs" dxfId="932" priority="1066" operator="greaterThan">
      <formula>40</formula>
    </cfRule>
    <cfRule type="cellIs" dxfId="931" priority="1067" operator="between">
      <formula>20</formula>
      <formula>40</formula>
    </cfRule>
    <cfRule type="cellIs" dxfId="930" priority="1068" operator="between">
      <formula>1</formula>
      <formula>19</formula>
    </cfRule>
  </conditionalFormatting>
  <conditionalFormatting sqref="U65">
    <cfRule type="cellIs" dxfId="929" priority="1061" operator="equal">
      <formula>0</formula>
    </cfRule>
    <cfRule type="cellIs" dxfId="928" priority="1062" operator="greaterThan">
      <formula>40</formula>
    </cfRule>
    <cfRule type="cellIs" dxfId="927" priority="1063" operator="between">
      <formula>20</formula>
      <formula>40</formula>
    </cfRule>
    <cfRule type="cellIs" dxfId="926" priority="1064" operator="between">
      <formula>1</formula>
      <formula>19</formula>
    </cfRule>
  </conditionalFormatting>
  <conditionalFormatting sqref="Z65">
    <cfRule type="cellIs" dxfId="925" priority="969" operator="equal">
      <formula>0</formula>
    </cfRule>
    <cfRule type="cellIs" dxfId="924" priority="970" operator="greaterThan">
      <formula>40</formula>
    </cfRule>
    <cfRule type="cellIs" dxfId="923" priority="971" operator="between">
      <formula>20</formula>
      <formula>40</formula>
    </cfRule>
    <cfRule type="cellIs" dxfId="922" priority="972" operator="between">
      <formula>1</formula>
      <formula>19</formula>
    </cfRule>
  </conditionalFormatting>
  <conditionalFormatting sqref="M65">
    <cfRule type="cellIs" dxfId="921" priority="977" operator="equal">
      <formula>0</formula>
    </cfRule>
    <cfRule type="cellIs" dxfId="920" priority="978" operator="greaterThan">
      <formula>39</formula>
    </cfRule>
    <cfRule type="cellIs" dxfId="919" priority="979" operator="between">
      <formula>21</formula>
      <formula>40</formula>
    </cfRule>
    <cfRule type="cellIs" dxfId="918" priority="980" operator="lessThan">
      <formula>21</formula>
    </cfRule>
  </conditionalFormatting>
  <conditionalFormatting sqref="EL59:EM59">
    <cfRule type="cellIs" dxfId="917" priority="965" operator="equal">
      <formula>0</formula>
    </cfRule>
    <cfRule type="cellIs" dxfId="916" priority="966" operator="greaterThan">
      <formula>40</formula>
    </cfRule>
    <cfRule type="cellIs" dxfId="915" priority="967" operator="between">
      <formula>20</formula>
      <formula>40</formula>
    </cfRule>
    <cfRule type="cellIs" dxfId="914" priority="968" operator="between">
      <formula>1</formula>
      <formula>19</formula>
    </cfRule>
  </conditionalFormatting>
  <conditionalFormatting sqref="BI59">
    <cfRule type="cellIs" dxfId="913" priority="953" operator="equal">
      <formula>0</formula>
    </cfRule>
    <cfRule type="cellIs" dxfId="912" priority="954" operator="greaterThan">
      <formula>40</formula>
    </cfRule>
    <cfRule type="cellIs" dxfId="911" priority="955" operator="between">
      <formula>20</formula>
      <formula>40</formula>
    </cfRule>
    <cfRule type="cellIs" dxfId="910" priority="956" operator="between">
      <formula>1</formula>
      <formula>19</formula>
    </cfRule>
  </conditionalFormatting>
  <conditionalFormatting sqref="BK59">
    <cfRule type="cellIs" dxfId="909" priority="949" operator="equal">
      <formula>0</formula>
    </cfRule>
    <cfRule type="cellIs" dxfId="908" priority="950" operator="greaterThan">
      <formula>40</formula>
    </cfRule>
    <cfRule type="cellIs" dxfId="907" priority="951" operator="between">
      <formula>20</formula>
      <formula>40</formula>
    </cfRule>
    <cfRule type="cellIs" dxfId="906" priority="952" operator="between">
      <formula>1</formula>
      <formula>19</formula>
    </cfRule>
  </conditionalFormatting>
  <conditionalFormatting sqref="CA59">
    <cfRule type="cellIs" dxfId="905" priority="945" operator="equal">
      <formula>0</formula>
    </cfRule>
    <cfRule type="cellIs" dxfId="904" priority="946" operator="greaterThan">
      <formula>40</formula>
    </cfRule>
    <cfRule type="cellIs" dxfId="903" priority="947" operator="between">
      <formula>20</formula>
      <formula>40</formula>
    </cfRule>
    <cfRule type="cellIs" dxfId="902" priority="948" operator="between">
      <formula>1</formula>
      <formula>19</formula>
    </cfRule>
  </conditionalFormatting>
  <conditionalFormatting sqref="BY59">
    <cfRule type="cellIs" dxfId="901" priority="941" operator="equal">
      <formula>0</formula>
    </cfRule>
    <cfRule type="cellIs" dxfId="900" priority="942" operator="greaterThan">
      <formula>40</formula>
    </cfRule>
    <cfRule type="cellIs" dxfId="899" priority="943" operator="between">
      <formula>20</formula>
      <formula>40</formula>
    </cfRule>
    <cfRule type="cellIs" dxfId="898" priority="944" operator="between">
      <formula>1</formula>
      <formula>19</formula>
    </cfRule>
  </conditionalFormatting>
  <conditionalFormatting sqref="BZ59">
    <cfRule type="cellIs" dxfId="897" priority="937" operator="equal">
      <formula>0</formula>
    </cfRule>
    <cfRule type="cellIs" dxfId="896" priority="938" operator="greaterThan">
      <formula>40</formula>
    </cfRule>
    <cfRule type="cellIs" dxfId="895" priority="939" operator="between">
      <formula>20</formula>
      <formula>40</formula>
    </cfRule>
    <cfRule type="cellIs" dxfId="894" priority="940" operator="between">
      <formula>1</formula>
      <formula>19</formula>
    </cfRule>
  </conditionalFormatting>
  <conditionalFormatting sqref="CI59">
    <cfRule type="cellIs" dxfId="893" priority="933" operator="equal">
      <formula>0</formula>
    </cfRule>
    <cfRule type="cellIs" dxfId="892" priority="934" operator="greaterThan">
      <formula>40</formula>
    </cfRule>
    <cfRule type="cellIs" dxfId="891" priority="935" operator="between">
      <formula>20</formula>
      <formula>40</formula>
    </cfRule>
    <cfRule type="cellIs" dxfId="890" priority="936" operator="between">
      <formula>1</formula>
      <formula>19</formula>
    </cfRule>
  </conditionalFormatting>
  <conditionalFormatting sqref="CH59">
    <cfRule type="cellIs" dxfId="889" priority="929" operator="equal">
      <formula>0</formula>
    </cfRule>
    <cfRule type="cellIs" dxfId="888" priority="930" operator="greaterThan">
      <formula>40</formula>
    </cfRule>
    <cfRule type="cellIs" dxfId="887" priority="931" operator="between">
      <formula>20</formula>
      <formula>40</formula>
    </cfRule>
    <cfRule type="cellIs" dxfId="886" priority="932" operator="between">
      <formula>1</formula>
      <formula>19</formula>
    </cfRule>
  </conditionalFormatting>
  <conditionalFormatting sqref="EB59">
    <cfRule type="cellIs" dxfId="885" priority="925" operator="equal">
      <formula>0</formula>
    </cfRule>
    <cfRule type="cellIs" dxfId="884" priority="926" operator="greaterThan">
      <formula>40</formula>
    </cfRule>
    <cfRule type="cellIs" dxfId="883" priority="927" operator="between">
      <formula>20</formula>
      <formula>40</formula>
    </cfRule>
    <cfRule type="cellIs" dxfId="882" priority="928" operator="between">
      <formula>1</formula>
      <formula>19</formula>
    </cfRule>
  </conditionalFormatting>
  <conditionalFormatting sqref="CP59:DB59">
    <cfRule type="cellIs" dxfId="881" priority="921" operator="equal">
      <formula>0</formula>
    </cfRule>
    <cfRule type="cellIs" dxfId="880" priority="922" operator="greaterThan">
      <formula>40</formula>
    </cfRule>
    <cfRule type="cellIs" dxfId="879" priority="923" operator="between">
      <formula>20</formula>
      <formula>40</formula>
    </cfRule>
    <cfRule type="cellIs" dxfId="878" priority="924" operator="between">
      <formula>1</formula>
      <formula>19</formula>
    </cfRule>
  </conditionalFormatting>
  <conditionalFormatting sqref="DF59:DG59">
    <cfRule type="cellIs" dxfId="877" priority="917" operator="equal">
      <formula>0</formula>
    </cfRule>
    <cfRule type="cellIs" dxfId="876" priority="918" operator="greaterThan">
      <formula>40</formula>
    </cfRule>
    <cfRule type="cellIs" dxfId="875" priority="919" operator="between">
      <formula>20</formula>
      <formula>40</formula>
    </cfRule>
    <cfRule type="cellIs" dxfId="874" priority="920" operator="between">
      <formula>1</formula>
      <formula>19</formula>
    </cfRule>
  </conditionalFormatting>
  <conditionalFormatting sqref="DP59:DW59">
    <cfRule type="cellIs" dxfId="873" priority="913" operator="equal">
      <formula>0</formula>
    </cfRule>
    <cfRule type="cellIs" dxfId="872" priority="914" operator="greaterThan">
      <formula>40</formula>
    </cfRule>
    <cfRule type="cellIs" dxfId="871" priority="915" operator="between">
      <formula>20</formula>
      <formula>40</formula>
    </cfRule>
    <cfRule type="cellIs" dxfId="870" priority="916" operator="between">
      <formula>1</formula>
      <formula>19</formula>
    </cfRule>
  </conditionalFormatting>
  <conditionalFormatting sqref="DI59:DN59">
    <cfRule type="cellIs" dxfId="869" priority="909" operator="equal">
      <formula>0</formula>
    </cfRule>
    <cfRule type="cellIs" dxfId="868" priority="910" operator="greaterThan">
      <formula>40</formula>
    </cfRule>
    <cfRule type="cellIs" dxfId="867" priority="911" operator="between">
      <formula>20</formula>
      <formula>40</formula>
    </cfRule>
    <cfRule type="cellIs" dxfId="866" priority="912" operator="between">
      <formula>1</formula>
      <formula>19</formula>
    </cfRule>
  </conditionalFormatting>
  <conditionalFormatting sqref="EC59">
    <cfRule type="cellIs" dxfId="865" priority="905" operator="equal">
      <formula>0</formula>
    </cfRule>
    <cfRule type="cellIs" dxfId="864" priority="906" operator="greaterThan">
      <formula>40</formula>
    </cfRule>
    <cfRule type="cellIs" dxfId="863" priority="907" operator="between">
      <formula>20</formula>
      <formula>40</formula>
    </cfRule>
    <cfRule type="cellIs" dxfId="862" priority="908" operator="between">
      <formula>1</formula>
      <formula>19</formula>
    </cfRule>
  </conditionalFormatting>
  <conditionalFormatting sqref="EG59:EK59">
    <cfRule type="cellIs" dxfId="861" priority="901" operator="equal">
      <formula>0</formula>
    </cfRule>
    <cfRule type="cellIs" dxfId="860" priority="902" operator="greaterThan">
      <formula>40</formula>
    </cfRule>
    <cfRule type="cellIs" dxfId="859" priority="903" operator="between">
      <formula>20</formula>
      <formula>40</formula>
    </cfRule>
    <cfRule type="cellIs" dxfId="858" priority="904" operator="between">
      <formula>1</formula>
      <formula>19</formula>
    </cfRule>
  </conditionalFormatting>
  <conditionalFormatting sqref="EN59:EP59">
    <cfRule type="cellIs" dxfId="857" priority="897" operator="equal">
      <formula>0</formula>
    </cfRule>
    <cfRule type="cellIs" dxfId="856" priority="898" operator="greaterThan">
      <formula>40</formula>
    </cfRule>
    <cfRule type="cellIs" dxfId="855" priority="899" operator="between">
      <formula>20</formula>
      <formula>40</formula>
    </cfRule>
    <cfRule type="cellIs" dxfId="854" priority="900" operator="between">
      <formula>1</formula>
      <formula>19</formula>
    </cfRule>
  </conditionalFormatting>
  <conditionalFormatting sqref="FB59:FF59">
    <cfRule type="cellIs" dxfId="853" priority="889" operator="equal">
      <formula>0</formula>
    </cfRule>
    <cfRule type="cellIs" dxfId="852" priority="890" operator="greaterThan">
      <formula>40</formula>
    </cfRule>
    <cfRule type="cellIs" dxfId="851" priority="891" operator="between">
      <formula>20</formula>
      <formula>40</formula>
    </cfRule>
    <cfRule type="cellIs" dxfId="850" priority="892" operator="between">
      <formula>1</formula>
      <formula>19</formula>
    </cfRule>
  </conditionalFormatting>
  <conditionalFormatting sqref="BV59">
    <cfRule type="cellIs" dxfId="849" priority="885" operator="equal">
      <formula>0</formula>
    </cfRule>
    <cfRule type="cellIs" dxfId="848" priority="886" operator="greaterThan">
      <formula>40</formula>
    </cfRule>
    <cfRule type="cellIs" dxfId="847" priority="887" operator="between">
      <formula>20</formula>
      <formula>40</formula>
    </cfRule>
    <cfRule type="cellIs" dxfId="846" priority="888" operator="between">
      <formula>1</formula>
      <formula>19</formula>
    </cfRule>
  </conditionalFormatting>
  <conditionalFormatting sqref="CO59">
    <cfRule type="cellIs" dxfId="845" priority="881" operator="equal">
      <formula>0</formula>
    </cfRule>
    <cfRule type="cellIs" dxfId="844" priority="882" operator="greaterThan">
      <formula>40</formula>
    </cfRule>
    <cfRule type="cellIs" dxfId="843" priority="883" operator="between">
      <formula>20</formula>
      <formula>40</formula>
    </cfRule>
    <cfRule type="cellIs" dxfId="842" priority="884" operator="between">
      <formula>1</formula>
      <formula>19</formula>
    </cfRule>
  </conditionalFormatting>
  <conditionalFormatting sqref="CB59">
    <cfRule type="cellIs" dxfId="841" priority="877" operator="equal">
      <formula>0</formula>
    </cfRule>
    <cfRule type="cellIs" dxfId="840" priority="878" operator="greaterThan">
      <formula>40</formula>
    </cfRule>
    <cfRule type="cellIs" dxfId="839" priority="879" operator="between">
      <formula>20</formula>
      <formula>40</formula>
    </cfRule>
    <cfRule type="cellIs" dxfId="838" priority="880" operator="between">
      <formula>1</formula>
      <formula>19</formula>
    </cfRule>
  </conditionalFormatting>
  <conditionalFormatting sqref="P59">
    <cfRule type="cellIs" dxfId="837" priority="869" operator="equal">
      <formula>0</formula>
    </cfRule>
    <cfRule type="cellIs" dxfId="836" priority="870" operator="greaterThan">
      <formula>40</formula>
    </cfRule>
    <cfRule type="cellIs" dxfId="835" priority="871" operator="between">
      <formula>20</formula>
      <formula>40</formula>
    </cfRule>
    <cfRule type="cellIs" dxfId="834" priority="872" operator="between">
      <formula>1</formula>
      <formula>19</formula>
    </cfRule>
  </conditionalFormatting>
  <conditionalFormatting sqref="CC59:CG59 CJ59:CN59 DC59:DE59 DO59 DH59 ED59:EF59 EW59:FA59 BL59:BU59 BW59:BX59 EQ59:EU59 DX59:EA59 BJ59 V59:Y59 N59:O59 Q59:T59 AA59:BH59">
    <cfRule type="cellIs" dxfId="833" priority="961" operator="equal">
      <formula>0</formula>
    </cfRule>
    <cfRule type="cellIs" dxfId="832" priority="962" operator="greaterThan">
      <formula>40</formula>
    </cfRule>
    <cfRule type="cellIs" dxfId="831" priority="963" operator="between">
      <formula>20</formula>
      <formula>40</formula>
    </cfRule>
    <cfRule type="cellIs" dxfId="830" priority="964" operator="between">
      <formula>1</formula>
      <formula>19</formula>
    </cfRule>
  </conditionalFormatting>
  <conditionalFormatting sqref="U59">
    <cfRule type="cellIs" dxfId="829" priority="957" operator="equal">
      <formula>0</formula>
    </cfRule>
    <cfRule type="cellIs" dxfId="828" priority="958" operator="greaterThan">
      <formula>40</formula>
    </cfRule>
    <cfRule type="cellIs" dxfId="827" priority="959" operator="between">
      <formula>20</formula>
      <formula>40</formula>
    </cfRule>
    <cfRule type="cellIs" dxfId="826" priority="960" operator="between">
      <formula>1</formula>
      <formula>19</formula>
    </cfRule>
  </conditionalFormatting>
  <conditionalFormatting sqref="Z59">
    <cfRule type="cellIs" dxfId="825" priority="865" operator="equal">
      <formula>0</formula>
    </cfRule>
    <cfRule type="cellIs" dxfId="824" priority="866" operator="greaterThan">
      <formula>40</formula>
    </cfRule>
    <cfRule type="cellIs" dxfId="823" priority="867" operator="between">
      <formula>20</formula>
      <formula>40</formula>
    </cfRule>
    <cfRule type="cellIs" dxfId="822" priority="868" operator="between">
      <formula>1</formula>
      <formula>19</formula>
    </cfRule>
  </conditionalFormatting>
  <conditionalFormatting sqref="M59">
    <cfRule type="cellIs" dxfId="821" priority="873" operator="equal">
      <formula>0</formula>
    </cfRule>
    <cfRule type="cellIs" dxfId="820" priority="874" operator="greaterThan">
      <formula>39</formula>
    </cfRule>
    <cfRule type="cellIs" dxfId="819" priority="875" operator="between">
      <formula>21</formula>
      <formula>40</formula>
    </cfRule>
    <cfRule type="cellIs" dxfId="818" priority="876" operator="lessThan">
      <formula>21</formula>
    </cfRule>
  </conditionalFormatting>
  <conditionalFormatting sqref="M60">
    <cfRule type="cellIs" dxfId="817" priority="769" operator="equal">
      <formula>0</formula>
    </cfRule>
    <cfRule type="cellIs" dxfId="816" priority="770" operator="greaterThan">
      <formula>39</formula>
    </cfRule>
    <cfRule type="cellIs" dxfId="815" priority="771" operator="between">
      <formula>21</formula>
      <formula>40</formula>
    </cfRule>
    <cfRule type="cellIs" dxfId="814" priority="772" operator="lessThan">
      <formula>21</formula>
    </cfRule>
  </conditionalFormatting>
  <conditionalFormatting sqref="M61">
    <cfRule type="cellIs" dxfId="813" priority="665" operator="equal">
      <formula>0</formula>
    </cfRule>
    <cfRule type="cellIs" dxfId="812" priority="666" operator="greaterThan">
      <formula>39</formula>
    </cfRule>
    <cfRule type="cellIs" dxfId="811" priority="667" operator="between">
      <formula>21</formula>
      <formula>40</formula>
    </cfRule>
    <cfRule type="cellIs" dxfId="810" priority="668" operator="lessThan">
      <formula>21</formula>
    </cfRule>
  </conditionalFormatting>
  <conditionalFormatting sqref="EL62:EM62">
    <cfRule type="cellIs" dxfId="809" priority="653" operator="equal">
      <formula>0</formula>
    </cfRule>
    <cfRule type="cellIs" dxfId="808" priority="654" operator="greaterThan">
      <formula>40</formula>
    </cfRule>
    <cfRule type="cellIs" dxfId="807" priority="655" operator="between">
      <formula>20</formula>
      <formula>40</formula>
    </cfRule>
    <cfRule type="cellIs" dxfId="806" priority="656" operator="between">
      <formula>1</formula>
      <formula>19</formula>
    </cfRule>
  </conditionalFormatting>
  <conditionalFormatting sqref="BI62">
    <cfRule type="cellIs" dxfId="805" priority="641" operator="equal">
      <formula>0</formula>
    </cfRule>
    <cfRule type="cellIs" dxfId="804" priority="642" operator="greaterThan">
      <formula>40</formula>
    </cfRule>
    <cfRule type="cellIs" dxfId="803" priority="643" operator="between">
      <formula>20</formula>
      <formula>40</formula>
    </cfRule>
    <cfRule type="cellIs" dxfId="802" priority="644" operator="between">
      <formula>1</formula>
      <formula>19</formula>
    </cfRule>
  </conditionalFormatting>
  <conditionalFormatting sqref="BK62">
    <cfRule type="cellIs" dxfId="801" priority="637" operator="equal">
      <formula>0</formula>
    </cfRule>
    <cfRule type="cellIs" dxfId="800" priority="638" operator="greaterThan">
      <formula>40</formula>
    </cfRule>
    <cfRule type="cellIs" dxfId="799" priority="639" operator="between">
      <formula>20</formula>
      <formula>40</formula>
    </cfRule>
    <cfRule type="cellIs" dxfId="798" priority="640" operator="between">
      <formula>1</formula>
      <formula>19</formula>
    </cfRule>
  </conditionalFormatting>
  <conditionalFormatting sqref="CA62">
    <cfRule type="cellIs" dxfId="797" priority="633" operator="equal">
      <formula>0</formula>
    </cfRule>
    <cfRule type="cellIs" dxfId="796" priority="634" operator="greaterThan">
      <formula>40</formula>
    </cfRule>
    <cfRule type="cellIs" dxfId="795" priority="635" operator="between">
      <formula>20</formula>
      <formula>40</formula>
    </cfRule>
    <cfRule type="cellIs" dxfId="794" priority="636" operator="between">
      <formula>1</formula>
      <formula>19</formula>
    </cfRule>
  </conditionalFormatting>
  <conditionalFormatting sqref="BY62">
    <cfRule type="cellIs" dxfId="793" priority="629" operator="equal">
      <formula>0</formula>
    </cfRule>
    <cfRule type="cellIs" dxfId="792" priority="630" operator="greaterThan">
      <formula>40</formula>
    </cfRule>
    <cfRule type="cellIs" dxfId="791" priority="631" operator="between">
      <formula>20</formula>
      <formula>40</formula>
    </cfRule>
    <cfRule type="cellIs" dxfId="790" priority="632" operator="between">
      <formula>1</formula>
      <formula>19</formula>
    </cfRule>
  </conditionalFormatting>
  <conditionalFormatting sqref="BZ62">
    <cfRule type="cellIs" dxfId="789" priority="625" operator="equal">
      <formula>0</formula>
    </cfRule>
    <cfRule type="cellIs" dxfId="788" priority="626" operator="greaterThan">
      <formula>40</formula>
    </cfRule>
    <cfRule type="cellIs" dxfId="787" priority="627" operator="between">
      <formula>20</formula>
      <formula>40</formula>
    </cfRule>
    <cfRule type="cellIs" dxfId="786" priority="628" operator="between">
      <formula>1</formula>
      <formula>19</formula>
    </cfRule>
  </conditionalFormatting>
  <conditionalFormatting sqref="CI62">
    <cfRule type="cellIs" dxfId="785" priority="621" operator="equal">
      <formula>0</formula>
    </cfRule>
    <cfRule type="cellIs" dxfId="784" priority="622" operator="greaterThan">
      <formula>40</formula>
    </cfRule>
    <cfRule type="cellIs" dxfId="783" priority="623" operator="between">
      <formula>20</formula>
      <formula>40</formula>
    </cfRule>
    <cfRule type="cellIs" dxfId="782" priority="624" operator="between">
      <formula>1</formula>
      <formula>19</formula>
    </cfRule>
  </conditionalFormatting>
  <conditionalFormatting sqref="CH62">
    <cfRule type="cellIs" dxfId="781" priority="617" operator="equal">
      <formula>0</formula>
    </cfRule>
    <cfRule type="cellIs" dxfId="780" priority="618" operator="greaterThan">
      <formula>40</formula>
    </cfRule>
    <cfRule type="cellIs" dxfId="779" priority="619" operator="between">
      <formula>20</formula>
      <formula>40</formula>
    </cfRule>
    <cfRule type="cellIs" dxfId="778" priority="620" operator="between">
      <formula>1</formula>
      <formula>19</formula>
    </cfRule>
  </conditionalFormatting>
  <conditionalFormatting sqref="EB62">
    <cfRule type="cellIs" dxfId="777" priority="613" operator="equal">
      <formula>0</formula>
    </cfRule>
    <cfRule type="cellIs" dxfId="776" priority="614" operator="greaterThan">
      <formula>40</formula>
    </cfRule>
    <cfRule type="cellIs" dxfId="775" priority="615" operator="between">
      <formula>20</formula>
      <formula>40</formula>
    </cfRule>
    <cfRule type="cellIs" dxfId="774" priority="616" operator="between">
      <formula>1</formula>
      <formula>19</formula>
    </cfRule>
  </conditionalFormatting>
  <conditionalFormatting sqref="CP62:DB62">
    <cfRule type="cellIs" dxfId="773" priority="609" operator="equal">
      <formula>0</formula>
    </cfRule>
    <cfRule type="cellIs" dxfId="772" priority="610" operator="greaterThan">
      <formula>40</formula>
    </cfRule>
    <cfRule type="cellIs" dxfId="771" priority="611" operator="between">
      <formula>20</formula>
      <formula>40</formula>
    </cfRule>
    <cfRule type="cellIs" dxfId="770" priority="612" operator="between">
      <formula>1</formula>
      <formula>19</formula>
    </cfRule>
  </conditionalFormatting>
  <conditionalFormatting sqref="DF62:DG62">
    <cfRule type="cellIs" dxfId="769" priority="605" operator="equal">
      <formula>0</formula>
    </cfRule>
    <cfRule type="cellIs" dxfId="768" priority="606" operator="greaterThan">
      <formula>40</formula>
    </cfRule>
    <cfRule type="cellIs" dxfId="767" priority="607" operator="between">
      <formula>20</formula>
      <formula>40</formula>
    </cfRule>
    <cfRule type="cellIs" dxfId="766" priority="608" operator="between">
      <formula>1</formula>
      <formula>19</formula>
    </cfRule>
  </conditionalFormatting>
  <conditionalFormatting sqref="DP62:DW62">
    <cfRule type="cellIs" dxfId="765" priority="601" operator="equal">
      <formula>0</formula>
    </cfRule>
    <cfRule type="cellIs" dxfId="764" priority="602" operator="greaterThan">
      <formula>40</formula>
    </cfRule>
    <cfRule type="cellIs" dxfId="763" priority="603" operator="between">
      <formula>20</formula>
      <formula>40</formula>
    </cfRule>
    <cfRule type="cellIs" dxfId="762" priority="604" operator="between">
      <formula>1</formula>
      <formula>19</formula>
    </cfRule>
  </conditionalFormatting>
  <conditionalFormatting sqref="DI62:DN62">
    <cfRule type="cellIs" dxfId="761" priority="597" operator="equal">
      <formula>0</formula>
    </cfRule>
    <cfRule type="cellIs" dxfId="760" priority="598" operator="greaterThan">
      <formula>40</formula>
    </cfRule>
    <cfRule type="cellIs" dxfId="759" priority="599" operator="between">
      <formula>20</formula>
      <formula>40</formula>
    </cfRule>
    <cfRule type="cellIs" dxfId="758" priority="600" operator="between">
      <formula>1</formula>
      <formula>19</formula>
    </cfRule>
  </conditionalFormatting>
  <conditionalFormatting sqref="EC62">
    <cfRule type="cellIs" dxfId="757" priority="593" operator="equal">
      <formula>0</formula>
    </cfRule>
    <cfRule type="cellIs" dxfId="756" priority="594" operator="greaterThan">
      <formula>40</formula>
    </cfRule>
    <cfRule type="cellIs" dxfId="755" priority="595" operator="between">
      <formula>20</formula>
      <formula>40</formula>
    </cfRule>
    <cfRule type="cellIs" dxfId="754" priority="596" operator="between">
      <formula>1</formula>
      <formula>19</formula>
    </cfRule>
  </conditionalFormatting>
  <conditionalFormatting sqref="EG62:EK62">
    <cfRule type="cellIs" dxfId="753" priority="589" operator="equal">
      <formula>0</formula>
    </cfRule>
    <cfRule type="cellIs" dxfId="752" priority="590" operator="greaterThan">
      <formula>40</formula>
    </cfRule>
    <cfRule type="cellIs" dxfId="751" priority="591" operator="between">
      <formula>20</formula>
      <formula>40</formula>
    </cfRule>
    <cfRule type="cellIs" dxfId="750" priority="592" operator="between">
      <formula>1</formula>
      <formula>19</formula>
    </cfRule>
  </conditionalFormatting>
  <conditionalFormatting sqref="EN62:EP62">
    <cfRule type="cellIs" dxfId="749" priority="585" operator="equal">
      <formula>0</formula>
    </cfRule>
    <cfRule type="cellIs" dxfId="748" priority="586" operator="greaterThan">
      <formula>40</formula>
    </cfRule>
    <cfRule type="cellIs" dxfId="747" priority="587" operator="between">
      <formula>20</formula>
      <formula>40</formula>
    </cfRule>
    <cfRule type="cellIs" dxfId="746" priority="588" operator="between">
      <formula>1</formula>
      <formula>19</formula>
    </cfRule>
  </conditionalFormatting>
  <conditionalFormatting sqref="EV62">
    <cfRule type="cellIs" dxfId="745" priority="581" operator="equal">
      <formula>0</formula>
    </cfRule>
    <cfRule type="cellIs" dxfId="744" priority="582" operator="greaterThan">
      <formula>40</formula>
    </cfRule>
    <cfRule type="cellIs" dxfId="743" priority="583" operator="between">
      <formula>20</formula>
      <formula>40</formula>
    </cfRule>
    <cfRule type="cellIs" dxfId="742" priority="584" operator="between">
      <formula>1</formula>
      <formula>19</formula>
    </cfRule>
  </conditionalFormatting>
  <conditionalFormatting sqref="FB62:FF62">
    <cfRule type="cellIs" dxfId="741" priority="577" operator="equal">
      <formula>0</formula>
    </cfRule>
    <cfRule type="cellIs" dxfId="740" priority="578" operator="greaterThan">
      <formula>40</formula>
    </cfRule>
    <cfRule type="cellIs" dxfId="739" priority="579" operator="between">
      <formula>20</formula>
      <formula>40</formula>
    </cfRule>
    <cfRule type="cellIs" dxfId="738" priority="580" operator="between">
      <formula>1</formula>
      <formula>19</formula>
    </cfRule>
  </conditionalFormatting>
  <conditionalFormatting sqref="BV62">
    <cfRule type="cellIs" dxfId="737" priority="573" operator="equal">
      <formula>0</formula>
    </cfRule>
    <cfRule type="cellIs" dxfId="736" priority="574" operator="greaterThan">
      <formula>40</formula>
    </cfRule>
    <cfRule type="cellIs" dxfId="735" priority="575" operator="between">
      <formula>20</formula>
      <formula>40</formula>
    </cfRule>
    <cfRule type="cellIs" dxfId="734" priority="576" operator="between">
      <formula>1</formula>
      <formula>19</formula>
    </cfRule>
  </conditionalFormatting>
  <conditionalFormatting sqref="CO62">
    <cfRule type="cellIs" dxfId="733" priority="569" operator="equal">
      <formula>0</formula>
    </cfRule>
    <cfRule type="cellIs" dxfId="732" priority="570" operator="greaterThan">
      <formula>40</formula>
    </cfRule>
    <cfRule type="cellIs" dxfId="731" priority="571" operator="between">
      <formula>20</formula>
      <formula>40</formula>
    </cfRule>
    <cfRule type="cellIs" dxfId="730" priority="572" operator="between">
      <formula>1</formula>
      <formula>19</formula>
    </cfRule>
  </conditionalFormatting>
  <conditionalFormatting sqref="CB62">
    <cfRule type="cellIs" dxfId="729" priority="565" operator="equal">
      <formula>0</formula>
    </cfRule>
    <cfRule type="cellIs" dxfId="728" priority="566" operator="greaterThan">
      <formula>40</formula>
    </cfRule>
    <cfRule type="cellIs" dxfId="727" priority="567" operator="between">
      <formula>20</formula>
      <formula>40</formula>
    </cfRule>
    <cfRule type="cellIs" dxfId="726" priority="568" operator="between">
      <formula>1</formula>
      <formula>19</formula>
    </cfRule>
  </conditionalFormatting>
  <conditionalFormatting sqref="P62">
    <cfRule type="cellIs" dxfId="725" priority="557" operator="equal">
      <formula>0</formula>
    </cfRule>
    <cfRule type="cellIs" dxfId="724" priority="558" operator="greaterThan">
      <formula>40</formula>
    </cfRule>
    <cfRule type="cellIs" dxfId="723" priority="559" operator="between">
      <formula>20</formula>
      <formula>40</formula>
    </cfRule>
    <cfRule type="cellIs" dxfId="722" priority="560" operator="between">
      <formula>1</formula>
      <formula>19</formula>
    </cfRule>
  </conditionalFormatting>
  <conditionalFormatting sqref="CC62:CG62 CJ62:CN62 DC62:DE62 DO62 DH62 ED62:EF62 EW62:EY62 BL62:BU62 BW62:BX62 EQ62:EU62 DX62:EA62 BJ62 V62:Y62 N62:O62 Q62:T62 AA62:BH62 FA62">
    <cfRule type="cellIs" dxfId="721" priority="649" operator="equal">
      <formula>0</formula>
    </cfRule>
    <cfRule type="cellIs" dxfId="720" priority="650" operator="greaterThan">
      <formula>40</formula>
    </cfRule>
    <cfRule type="cellIs" dxfId="719" priority="651" operator="between">
      <formula>20</formula>
      <formula>40</formula>
    </cfRule>
    <cfRule type="cellIs" dxfId="718" priority="652" operator="between">
      <formula>1</formula>
      <formula>19</formula>
    </cfRule>
  </conditionalFormatting>
  <conditionalFormatting sqref="U62">
    <cfRule type="cellIs" dxfId="717" priority="645" operator="equal">
      <formula>0</formula>
    </cfRule>
    <cfRule type="cellIs" dxfId="716" priority="646" operator="greaterThan">
      <formula>40</formula>
    </cfRule>
    <cfRule type="cellIs" dxfId="715" priority="647" operator="between">
      <formula>20</formula>
      <formula>40</formula>
    </cfRule>
    <cfRule type="cellIs" dxfId="714" priority="648" operator="between">
      <formula>1</formula>
      <formula>19</formula>
    </cfRule>
  </conditionalFormatting>
  <conditionalFormatting sqref="Z62">
    <cfRule type="cellIs" dxfId="713" priority="553" operator="equal">
      <formula>0</formula>
    </cfRule>
    <cfRule type="cellIs" dxfId="712" priority="554" operator="greaterThan">
      <formula>40</formula>
    </cfRule>
    <cfRule type="cellIs" dxfId="711" priority="555" operator="between">
      <formula>20</formula>
      <formula>40</formula>
    </cfRule>
    <cfRule type="cellIs" dxfId="710" priority="556" operator="between">
      <formula>1</formula>
      <formula>19</formula>
    </cfRule>
  </conditionalFormatting>
  <conditionalFormatting sqref="M62">
    <cfRule type="cellIs" dxfId="709" priority="561" operator="equal">
      <formula>0</formula>
    </cfRule>
    <cfRule type="cellIs" dxfId="708" priority="562" operator="greaterThan">
      <formula>39</formula>
    </cfRule>
    <cfRule type="cellIs" dxfId="707" priority="563" operator="between">
      <formula>21</formula>
      <formula>40</formula>
    </cfRule>
    <cfRule type="cellIs" dxfId="706" priority="564" operator="lessThan">
      <formula>21</formula>
    </cfRule>
  </conditionalFormatting>
  <conditionalFormatting sqref="EL63:EM63">
    <cfRule type="cellIs" dxfId="705" priority="549" operator="equal">
      <formula>0</formula>
    </cfRule>
    <cfRule type="cellIs" dxfId="704" priority="550" operator="greaterThan">
      <formula>40</formula>
    </cfRule>
    <cfRule type="cellIs" dxfId="703" priority="551" operator="between">
      <formula>20</formula>
      <formula>40</formula>
    </cfRule>
    <cfRule type="cellIs" dxfId="702" priority="552" operator="between">
      <formula>1</formula>
      <formula>19</formula>
    </cfRule>
  </conditionalFormatting>
  <conditionalFormatting sqref="BI63">
    <cfRule type="cellIs" dxfId="701" priority="537" operator="equal">
      <formula>0</formula>
    </cfRule>
    <cfRule type="cellIs" dxfId="700" priority="538" operator="greaterThan">
      <formula>40</formula>
    </cfRule>
    <cfRule type="cellIs" dxfId="699" priority="539" operator="between">
      <formula>20</formula>
      <formula>40</formula>
    </cfRule>
    <cfRule type="cellIs" dxfId="698" priority="540" operator="between">
      <formula>1</formula>
      <formula>19</formula>
    </cfRule>
  </conditionalFormatting>
  <conditionalFormatting sqref="BK63">
    <cfRule type="cellIs" dxfId="697" priority="533" operator="equal">
      <formula>0</formula>
    </cfRule>
    <cfRule type="cellIs" dxfId="696" priority="534" operator="greaterThan">
      <formula>40</formula>
    </cfRule>
    <cfRule type="cellIs" dxfId="695" priority="535" operator="between">
      <formula>20</formula>
      <formula>40</formula>
    </cfRule>
    <cfRule type="cellIs" dxfId="694" priority="536" operator="between">
      <formula>1</formula>
      <formula>19</formula>
    </cfRule>
  </conditionalFormatting>
  <conditionalFormatting sqref="CA63">
    <cfRule type="cellIs" dxfId="693" priority="529" operator="equal">
      <formula>0</formula>
    </cfRule>
    <cfRule type="cellIs" dxfId="692" priority="530" operator="greaterThan">
      <formula>40</formula>
    </cfRule>
    <cfRule type="cellIs" dxfId="691" priority="531" operator="between">
      <formula>20</formula>
      <formula>40</formula>
    </cfRule>
    <cfRule type="cellIs" dxfId="690" priority="532" operator="between">
      <formula>1</formula>
      <formula>19</formula>
    </cfRule>
  </conditionalFormatting>
  <conditionalFormatting sqref="BY63">
    <cfRule type="cellIs" dxfId="689" priority="525" operator="equal">
      <formula>0</formula>
    </cfRule>
    <cfRule type="cellIs" dxfId="688" priority="526" operator="greaterThan">
      <formula>40</formula>
    </cfRule>
    <cfRule type="cellIs" dxfId="687" priority="527" operator="between">
      <formula>20</formula>
      <formula>40</formula>
    </cfRule>
    <cfRule type="cellIs" dxfId="686" priority="528" operator="between">
      <formula>1</formula>
      <formula>19</formula>
    </cfRule>
  </conditionalFormatting>
  <conditionalFormatting sqref="BZ63">
    <cfRule type="cellIs" dxfId="685" priority="521" operator="equal">
      <formula>0</formula>
    </cfRule>
    <cfRule type="cellIs" dxfId="684" priority="522" operator="greaterThan">
      <formula>40</formula>
    </cfRule>
    <cfRule type="cellIs" dxfId="683" priority="523" operator="between">
      <formula>20</formula>
      <formula>40</formula>
    </cfRule>
    <cfRule type="cellIs" dxfId="682" priority="524" operator="between">
      <formula>1</formula>
      <formula>19</formula>
    </cfRule>
  </conditionalFormatting>
  <conditionalFormatting sqref="CI63">
    <cfRule type="cellIs" dxfId="681" priority="517" operator="equal">
      <formula>0</formula>
    </cfRule>
    <cfRule type="cellIs" dxfId="680" priority="518" operator="greaterThan">
      <formula>40</formula>
    </cfRule>
    <cfRule type="cellIs" dxfId="679" priority="519" operator="between">
      <formula>20</formula>
      <formula>40</formula>
    </cfRule>
    <cfRule type="cellIs" dxfId="678" priority="520" operator="between">
      <formula>1</formula>
      <formula>19</formula>
    </cfRule>
  </conditionalFormatting>
  <conditionalFormatting sqref="CH63">
    <cfRule type="cellIs" dxfId="677" priority="513" operator="equal">
      <formula>0</formula>
    </cfRule>
    <cfRule type="cellIs" dxfId="676" priority="514" operator="greaterThan">
      <formula>40</formula>
    </cfRule>
    <cfRule type="cellIs" dxfId="675" priority="515" operator="between">
      <formula>20</formula>
      <formula>40</formula>
    </cfRule>
    <cfRule type="cellIs" dxfId="674" priority="516" operator="between">
      <formula>1</formula>
      <formula>19</formula>
    </cfRule>
  </conditionalFormatting>
  <conditionalFormatting sqref="EB63">
    <cfRule type="cellIs" dxfId="673" priority="509" operator="equal">
      <formula>0</formula>
    </cfRule>
    <cfRule type="cellIs" dxfId="672" priority="510" operator="greaterThan">
      <formula>40</formula>
    </cfRule>
    <cfRule type="cellIs" dxfId="671" priority="511" operator="between">
      <formula>20</formula>
      <formula>40</formula>
    </cfRule>
    <cfRule type="cellIs" dxfId="670" priority="512" operator="between">
      <formula>1</formula>
      <formula>19</formula>
    </cfRule>
  </conditionalFormatting>
  <conditionalFormatting sqref="CP63:DB63">
    <cfRule type="cellIs" dxfId="669" priority="505" operator="equal">
      <formula>0</formula>
    </cfRule>
    <cfRule type="cellIs" dxfId="668" priority="506" operator="greaterThan">
      <formula>40</formula>
    </cfRule>
    <cfRule type="cellIs" dxfId="667" priority="507" operator="between">
      <formula>20</formula>
      <formula>40</formula>
    </cfRule>
    <cfRule type="cellIs" dxfId="666" priority="508" operator="between">
      <formula>1</formula>
      <formula>19</formula>
    </cfRule>
  </conditionalFormatting>
  <conditionalFormatting sqref="DF63:DG63">
    <cfRule type="cellIs" dxfId="665" priority="501" operator="equal">
      <formula>0</formula>
    </cfRule>
    <cfRule type="cellIs" dxfId="664" priority="502" operator="greaterThan">
      <formula>40</formula>
    </cfRule>
    <cfRule type="cellIs" dxfId="663" priority="503" operator="between">
      <formula>20</formula>
      <formula>40</formula>
    </cfRule>
    <cfRule type="cellIs" dxfId="662" priority="504" operator="between">
      <formula>1</formula>
      <formula>19</formula>
    </cfRule>
  </conditionalFormatting>
  <conditionalFormatting sqref="DP63:DW63">
    <cfRule type="cellIs" dxfId="661" priority="497" operator="equal">
      <formula>0</formula>
    </cfRule>
    <cfRule type="cellIs" dxfId="660" priority="498" operator="greaterThan">
      <formula>40</formula>
    </cfRule>
    <cfRule type="cellIs" dxfId="659" priority="499" operator="between">
      <formula>20</formula>
      <formula>40</formula>
    </cfRule>
    <cfRule type="cellIs" dxfId="658" priority="500" operator="between">
      <formula>1</formula>
      <formula>19</formula>
    </cfRule>
  </conditionalFormatting>
  <conditionalFormatting sqref="DI63:DN63">
    <cfRule type="cellIs" dxfId="657" priority="493" operator="equal">
      <formula>0</formula>
    </cfRule>
    <cfRule type="cellIs" dxfId="656" priority="494" operator="greaterThan">
      <formula>40</formula>
    </cfRule>
    <cfRule type="cellIs" dxfId="655" priority="495" operator="between">
      <formula>20</formula>
      <formula>40</formula>
    </cfRule>
    <cfRule type="cellIs" dxfId="654" priority="496" operator="between">
      <formula>1</formula>
      <formula>19</formula>
    </cfRule>
  </conditionalFormatting>
  <conditionalFormatting sqref="EC63">
    <cfRule type="cellIs" dxfId="653" priority="489" operator="equal">
      <formula>0</formula>
    </cfRule>
    <cfRule type="cellIs" dxfId="652" priority="490" operator="greaterThan">
      <formula>40</formula>
    </cfRule>
    <cfRule type="cellIs" dxfId="651" priority="491" operator="between">
      <formula>20</formula>
      <formula>40</formula>
    </cfRule>
    <cfRule type="cellIs" dxfId="650" priority="492" operator="between">
      <formula>1</formula>
      <formula>19</formula>
    </cfRule>
  </conditionalFormatting>
  <conditionalFormatting sqref="EG63:EK63">
    <cfRule type="cellIs" dxfId="649" priority="485" operator="equal">
      <formula>0</formula>
    </cfRule>
    <cfRule type="cellIs" dxfId="648" priority="486" operator="greaterThan">
      <formula>40</formula>
    </cfRule>
    <cfRule type="cellIs" dxfId="647" priority="487" operator="between">
      <formula>20</formula>
      <formula>40</formula>
    </cfRule>
    <cfRule type="cellIs" dxfId="646" priority="488" operator="between">
      <formula>1</formula>
      <formula>19</formula>
    </cfRule>
  </conditionalFormatting>
  <conditionalFormatting sqref="EN63:EP63">
    <cfRule type="cellIs" dxfId="645" priority="481" operator="equal">
      <formula>0</formula>
    </cfRule>
    <cfRule type="cellIs" dxfId="644" priority="482" operator="greaterThan">
      <formula>40</formula>
    </cfRule>
    <cfRule type="cellIs" dxfId="643" priority="483" operator="between">
      <formula>20</formula>
      <formula>40</formula>
    </cfRule>
    <cfRule type="cellIs" dxfId="642" priority="484" operator="between">
      <formula>1</formula>
      <formula>19</formula>
    </cfRule>
  </conditionalFormatting>
  <conditionalFormatting sqref="EV63">
    <cfRule type="cellIs" dxfId="641" priority="477" operator="equal">
      <formula>0</formula>
    </cfRule>
    <cfRule type="cellIs" dxfId="640" priority="478" operator="greaterThan">
      <formula>40</formula>
    </cfRule>
    <cfRule type="cellIs" dxfId="639" priority="479" operator="between">
      <formula>20</formula>
      <formula>40</formula>
    </cfRule>
    <cfRule type="cellIs" dxfId="638" priority="480" operator="between">
      <formula>1</formula>
      <formula>19</formula>
    </cfRule>
  </conditionalFormatting>
  <conditionalFormatting sqref="FB63:FF63">
    <cfRule type="cellIs" dxfId="637" priority="473" operator="equal">
      <formula>0</formula>
    </cfRule>
    <cfRule type="cellIs" dxfId="636" priority="474" operator="greaterThan">
      <formula>40</formula>
    </cfRule>
    <cfRule type="cellIs" dxfId="635" priority="475" operator="between">
      <formula>20</formula>
      <formula>40</formula>
    </cfRule>
    <cfRule type="cellIs" dxfId="634" priority="476" operator="between">
      <formula>1</formula>
      <formula>19</formula>
    </cfRule>
  </conditionalFormatting>
  <conditionalFormatting sqref="BV63">
    <cfRule type="cellIs" dxfId="633" priority="469" operator="equal">
      <formula>0</formula>
    </cfRule>
    <cfRule type="cellIs" dxfId="632" priority="470" operator="greaterThan">
      <formula>40</formula>
    </cfRule>
    <cfRule type="cellIs" dxfId="631" priority="471" operator="between">
      <formula>20</formula>
      <formula>40</formula>
    </cfRule>
    <cfRule type="cellIs" dxfId="630" priority="472" operator="between">
      <formula>1</formula>
      <formula>19</formula>
    </cfRule>
  </conditionalFormatting>
  <conditionalFormatting sqref="CO63">
    <cfRule type="cellIs" dxfId="629" priority="465" operator="equal">
      <formula>0</formula>
    </cfRule>
    <cfRule type="cellIs" dxfId="628" priority="466" operator="greaterThan">
      <formula>40</formula>
    </cfRule>
    <cfRule type="cellIs" dxfId="627" priority="467" operator="between">
      <formula>20</formula>
      <formula>40</formula>
    </cfRule>
    <cfRule type="cellIs" dxfId="626" priority="468" operator="between">
      <formula>1</formula>
      <formula>19</formula>
    </cfRule>
  </conditionalFormatting>
  <conditionalFormatting sqref="CB63">
    <cfRule type="cellIs" dxfId="625" priority="461" operator="equal">
      <formula>0</formula>
    </cfRule>
    <cfRule type="cellIs" dxfId="624" priority="462" operator="greaterThan">
      <formula>40</formula>
    </cfRule>
    <cfRule type="cellIs" dxfId="623" priority="463" operator="between">
      <formula>20</formula>
      <formula>40</formula>
    </cfRule>
    <cfRule type="cellIs" dxfId="622" priority="464" operator="between">
      <formula>1</formula>
      <formula>19</formula>
    </cfRule>
  </conditionalFormatting>
  <conditionalFormatting sqref="P63">
    <cfRule type="cellIs" dxfId="621" priority="453" operator="equal">
      <formula>0</formula>
    </cfRule>
    <cfRule type="cellIs" dxfId="620" priority="454" operator="greaterThan">
      <formula>40</formula>
    </cfRule>
    <cfRule type="cellIs" dxfId="619" priority="455" operator="between">
      <formula>20</formula>
      <formula>40</formula>
    </cfRule>
    <cfRule type="cellIs" dxfId="618" priority="456" operator="between">
      <formula>1</formula>
      <formula>19</formula>
    </cfRule>
  </conditionalFormatting>
  <conditionalFormatting sqref="CC63:CG63 CJ63:CN63 DC63:DE63 DO63 DH63 ED63:EF63 EX63:FA63 BL63:BU63 BW63:BX63 EQ63:ES63 DX63:EA63 BJ63 V63:Y63 N63:O63 Q63:T63 AA63:BH63 EU63">
    <cfRule type="cellIs" dxfId="617" priority="545" operator="equal">
      <formula>0</formula>
    </cfRule>
    <cfRule type="cellIs" dxfId="616" priority="546" operator="greaterThan">
      <formula>40</formula>
    </cfRule>
    <cfRule type="cellIs" dxfId="615" priority="547" operator="between">
      <formula>20</formula>
      <formula>40</formula>
    </cfRule>
    <cfRule type="cellIs" dxfId="614" priority="548" operator="between">
      <formula>1</formula>
      <formula>19</formula>
    </cfRule>
  </conditionalFormatting>
  <conditionalFormatting sqref="U63">
    <cfRule type="cellIs" dxfId="613" priority="541" operator="equal">
      <formula>0</formula>
    </cfRule>
    <cfRule type="cellIs" dxfId="612" priority="542" operator="greaterThan">
      <formula>40</formula>
    </cfRule>
    <cfRule type="cellIs" dxfId="611" priority="543" operator="between">
      <formula>20</formula>
      <formula>40</formula>
    </cfRule>
    <cfRule type="cellIs" dxfId="610" priority="544" operator="between">
      <formula>1</formula>
      <formula>19</formula>
    </cfRule>
  </conditionalFormatting>
  <conditionalFormatting sqref="Z63">
    <cfRule type="cellIs" dxfId="609" priority="449" operator="equal">
      <formula>0</formula>
    </cfRule>
    <cfRule type="cellIs" dxfId="608" priority="450" operator="greaterThan">
      <formula>40</formula>
    </cfRule>
    <cfRule type="cellIs" dxfId="607" priority="451" operator="between">
      <formula>20</formula>
      <formula>40</formula>
    </cfRule>
    <cfRule type="cellIs" dxfId="606" priority="452" operator="between">
      <formula>1</formula>
      <formula>19</formula>
    </cfRule>
  </conditionalFormatting>
  <conditionalFormatting sqref="M63">
    <cfRule type="cellIs" dxfId="605" priority="457" operator="equal">
      <formula>0</formula>
    </cfRule>
    <cfRule type="cellIs" dxfId="604" priority="458" operator="greaterThan">
      <formula>39</formula>
    </cfRule>
    <cfRule type="cellIs" dxfId="603" priority="459" operator="between">
      <formula>21</formula>
      <formula>40</formula>
    </cfRule>
    <cfRule type="cellIs" dxfId="602" priority="460" operator="lessThan">
      <formula>21</formula>
    </cfRule>
  </conditionalFormatting>
  <conditionalFormatting sqref="EL64:EM64">
    <cfRule type="cellIs" dxfId="601" priority="445" operator="equal">
      <formula>0</formula>
    </cfRule>
    <cfRule type="cellIs" dxfId="600" priority="446" operator="greaterThan">
      <formula>40</formula>
    </cfRule>
    <cfRule type="cellIs" dxfId="599" priority="447" operator="between">
      <formula>20</formula>
      <formula>40</formula>
    </cfRule>
    <cfRule type="cellIs" dxfId="598" priority="448" operator="between">
      <formula>1</formula>
      <formula>19</formula>
    </cfRule>
  </conditionalFormatting>
  <conditionalFormatting sqref="BI64">
    <cfRule type="cellIs" dxfId="597" priority="433" operator="equal">
      <formula>0</formula>
    </cfRule>
    <cfRule type="cellIs" dxfId="596" priority="434" operator="greaterThan">
      <formula>40</formula>
    </cfRule>
    <cfRule type="cellIs" dxfId="595" priority="435" operator="between">
      <formula>20</formula>
      <formula>40</formula>
    </cfRule>
    <cfRule type="cellIs" dxfId="594" priority="436" operator="between">
      <formula>1</formula>
      <formula>19</formula>
    </cfRule>
  </conditionalFormatting>
  <conditionalFormatting sqref="BK64">
    <cfRule type="cellIs" dxfId="593" priority="429" operator="equal">
      <formula>0</formula>
    </cfRule>
    <cfRule type="cellIs" dxfId="592" priority="430" operator="greaterThan">
      <formula>40</formula>
    </cfRule>
    <cfRule type="cellIs" dxfId="591" priority="431" operator="between">
      <formula>20</formula>
      <formula>40</formula>
    </cfRule>
    <cfRule type="cellIs" dxfId="590" priority="432" operator="between">
      <formula>1</formula>
      <formula>19</formula>
    </cfRule>
  </conditionalFormatting>
  <conditionalFormatting sqref="CA64">
    <cfRule type="cellIs" dxfId="589" priority="425" operator="equal">
      <formula>0</formula>
    </cfRule>
    <cfRule type="cellIs" dxfId="588" priority="426" operator="greaterThan">
      <formula>40</formula>
    </cfRule>
    <cfRule type="cellIs" dxfId="587" priority="427" operator="between">
      <formula>20</formula>
      <formula>40</formula>
    </cfRule>
    <cfRule type="cellIs" dxfId="586" priority="428" operator="between">
      <formula>1</formula>
      <formula>19</formula>
    </cfRule>
  </conditionalFormatting>
  <conditionalFormatting sqref="BY64">
    <cfRule type="cellIs" dxfId="585" priority="421" operator="equal">
      <formula>0</formula>
    </cfRule>
    <cfRule type="cellIs" dxfId="584" priority="422" operator="greaterThan">
      <formula>40</formula>
    </cfRule>
    <cfRule type="cellIs" dxfId="583" priority="423" operator="between">
      <formula>20</formula>
      <formula>40</formula>
    </cfRule>
    <cfRule type="cellIs" dxfId="582" priority="424" operator="between">
      <formula>1</formula>
      <formula>19</formula>
    </cfRule>
  </conditionalFormatting>
  <conditionalFormatting sqref="BZ64">
    <cfRule type="cellIs" dxfId="581" priority="417" operator="equal">
      <formula>0</formula>
    </cfRule>
    <cfRule type="cellIs" dxfId="580" priority="418" operator="greaterThan">
      <formula>40</formula>
    </cfRule>
    <cfRule type="cellIs" dxfId="579" priority="419" operator="between">
      <formula>20</formula>
      <formula>40</formula>
    </cfRule>
    <cfRule type="cellIs" dxfId="578" priority="420" operator="between">
      <formula>1</formula>
      <formula>19</formula>
    </cfRule>
  </conditionalFormatting>
  <conditionalFormatting sqref="CI64">
    <cfRule type="cellIs" dxfId="577" priority="413" operator="equal">
      <formula>0</formula>
    </cfRule>
    <cfRule type="cellIs" dxfId="576" priority="414" operator="greaterThan">
      <formula>40</formula>
    </cfRule>
    <cfRule type="cellIs" dxfId="575" priority="415" operator="between">
      <formula>20</formula>
      <formula>40</formula>
    </cfRule>
    <cfRule type="cellIs" dxfId="574" priority="416" operator="between">
      <formula>1</formula>
      <formula>19</formula>
    </cfRule>
  </conditionalFormatting>
  <conditionalFormatting sqref="CH64">
    <cfRule type="cellIs" dxfId="573" priority="409" operator="equal">
      <formula>0</formula>
    </cfRule>
    <cfRule type="cellIs" dxfId="572" priority="410" operator="greaterThan">
      <formula>40</formula>
    </cfRule>
    <cfRule type="cellIs" dxfId="571" priority="411" operator="between">
      <formula>20</formula>
      <formula>40</formula>
    </cfRule>
    <cfRule type="cellIs" dxfId="570" priority="412" operator="between">
      <formula>1</formula>
      <formula>19</formula>
    </cfRule>
  </conditionalFormatting>
  <conditionalFormatting sqref="EB64">
    <cfRule type="cellIs" dxfId="569" priority="405" operator="equal">
      <formula>0</formula>
    </cfRule>
    <cfRule type="cellIs" dxfId="568" priority="406" operator="greaterThan">
      <formula>40</formula>
    </cfRule>
    <cfRule type="cellIs" dxfId="567" priority="407" operator="between">
      <formula>20</formula>
      <formula>40</formula>
    </cfRule>
    <cfRule type="cellIs" dxfId="566" priority="408" operator="between">
      <formula>1</formula>
      <formula>19</formula>
    </cfRule>
  </conditionalFormatting>
  <conditionalFormatting sqref="CP64:DB64">
    <cfRule type="cellIs" dxfId="565" priority="401" operator="equal">
      <formula>0</formula>
    </cfRule>
    <cfRule type="cellIs" dxfId="564" priority="402" operator="greaterThan">
      <formula>40</formula>
    </cfRule>
    <cfRule type="cellIs" dxfId="563" priority="403" operator="between">
      <formula>20</formula>
      <formula>40</formula>
    </cfRule>
    <cfRule type="cellIs" dxfId="562" priority="404" operator="between">
      <formula>1</formula>
      <formula>19</formula>
    </cfRule>
  </conditionalFormatting>
  <conditionalFormatting sqref="DF64:DG64">
    <cfRule type="cellIs" dxfId="561" priority="397" operator="equal">
      <formula>0</formula>
    </cfRule>
    <cfRule type="cellIs" dxfId="560" priority="398" operator="greaterThan">
      <formula>40</formula>
    </cfRule>
    <cfRule type="cellIs" dxfId="559" priority="399" operator="between">
      <formula>20</formula>
      <formula>40</formula>
    </cfRule>
    <cfRule type="cellIs" dxfId="558" priority="400" operator="between">
      <formula>1</formula>
      <formula>19</formula>
    </cfRule>
  </conditionalFormatting>
  <conditionalFormatting sqref="DP64:DW64">
    <cfRule type="cellIs" dxfId="557" priority="393" operator="equal">
      <formula>0</formula>
    </cfRule>
    <cfRule type="cellIs" dxfId="556" priority="394" operator="greaterThan">
      <formula>40</formula>
    </cfRule>
    <cfRule type="cellIs" dxfId="555" priority="395" operator="between">
      <formula>20</formula>
      <formula>40</formula>
    </cfRule>
    <cfRule type="cellIs" dxfId="554" priority="396" operator="between">
      <formula>1</formula>
      <formula>19</formula>
    </cfRule>
  </conditionalFormatting>
  <conditionalFormatting sqref="DI64:DN64">
    <cfRule type="cellIs" dxfId="553" priority="389" operator="equal">
      <formula>0</formula>
    </cfRule>
    <cfRule type="cellIs" dxfId="552" priority="390" operator="greaterThan">
      <formula>40</formula>
    </cfRule>
    <cfRule type="cellIs" dxfId="551" priority="391" operator="between">
      <formula>20</formula>
      <formula>40</formula>
    </cfRule>
    <cfRule type="cellIs" dxfId="550" priority="392" operator="between">
      <formula>1</formula>
      <formula>19</formula>
    </cfRule>
  </conditionalFormatting>
  <conditionalFormatting sqref="EC64">
    <cfRule type="cellIs" dxfId="549" priority="385" operator="equal">
      <formula>0</formula>
    </cfRule>
    <cfRule type="cellIs" dxfId="548" priority="386" operator="greaterThan">
      <formula>40</formula>
    </cfRule>
    <cfRule type="cellIs" dxfId="547" priority="387" operator="between">
      <formula>20</formula>
      <formula>40</formula>
    </cfRule>
    <cfRule type="cellIs" dxfId="546" priority="388" operator="between">
      <formula>1</formula>
      <formula>19</formula>
    </cfRule>
  </conditionalFormatting>
  <conditionalFormatting sqref="EG64:EH64 EJ64">
    <cfRule type="cellIs" dxfId="545" priority="381" operator="equal">
      <formula>0</formula>
    </cfRule>
    <cfRule type="cellIs" dxfId="544" priority="382" operator="greaterThan">
      <formula>40</formula>
    </cfRule>
    <cfRule type="cellIs" dxfId="543" priority="383" operator="between">
      <formula>20</formula>
      <formula>40</formula>
    </cfRule>
    <cfRule type="cellIs" dxfId="542" priority="384" operator="between">
      <formula>1</formula>
      <formula>19</formula>
    </cfRule>
  </conditionalFormatting>
  <conditionalFormatting sqref="EN64:EP64">
    <cfRule type="cellIs" dxfId="541" priority="377" operator="equal">
      <formula>0</formula>
    </cfRule>
    <cfRule type="cellIs" dxfId="540" priority="378" operator="greaterThan">
      <formula>40</formula>
    </cfRule>
    <cfRule type="cellIs" dxfId="539" priority="379" operator="between">
      <formula>20</formula>
      <formula>40</formula>
    </cfRule>
    <cfRule type="cellIs" dxfId="538" priority="380" operator="between">
      <formula>1</formula>
      <formula>19</formula>
    </cfRule>
  </conditionalFormatting>
  <conditionalFormatting sqref="EV64">
    <cfRule type="cellIs" dxfId="537" priority="373" operator="equal">
      <formula>0</formula>
    </cfRule>
    <cfRule type="cellIs" dxfId="536" priority="374" operator="greaterThan">
      <formula>40</formula>
    </cfRule>
    <cfRule type="cellIs" dxfId="535" priority="375" operator="between">
      <formula>20</formula>
      <formula>40</formula>
    </cfRule>
    <cfRule type="cellIs" dxfId="534" priority="376" operator="between">
      <formula>1</formula>
      <formula>19</formula>
    </cfRule>
  </conditionalFormatting>
  <conditionalFormatting sqref="FB64:FF64">
    <cfRule type="cellIs" dxfId="533" priority="369" operator="equal">
      <formula>0</formula>
    </cfRule>
    <cfRule type="cellIs" dxfId="532" priority="370" operator="greaterThan">
      <formula>40</formula>
    </cfRule>
    <cfRule type="cellIs" dxfId="531" priority="371" operator="between">
      <formula>20</formula>
      <formula>40</formula>
    </cfRule>
    <cfRule type="cellIs" dxfId="530" priority="372" operator="between">
      <formula>1</formula>
      <formula>19</formula>
    </cfRule>
  </conditionalFormatting>
  <conditionalFormatting sqref="BV64">
    <cfRule type="cellIs" dxfId="529" priority="365" operator="equal">
      <formula>0</formula>
    </cfRule>
    <cfRule type="cellIs" dxfId="528" priority="366" operator="greaterThan">
      <formula>40</formula>
    </cfRule>
    <cfRule type="cellIs" dxfId="527" priority="367" operator="between">
      <formula>20</formula>
      <formula>40</formula>
    </cfRule>
    <cfRule type="cellIs" dxfId="526" priority="368" operator="between">
      <formula>1</formula>
      <formula>19</formula>
    </cfRule>
  </conditionalFormatting>
  <conditionalFormatting sqref="CO64">
    <cfRule type="cellIs" dxfId="525" priority="361" operator="equal">
      <formula>0</formula>
    </cfRule>
    <cfRule type="cellIs" dxfId="524" priority="362" operator="greaterThan">
      <formula>40</formula>
    </cfRule>
    <cfRule type="cellIs" dxfId="523" priority="363" operator="between">
      <formula>20</formula>
      <formula>40</formula>
    </cfRule>
    <cfRule type="cellIs" dxfId="522" priority="364" operator="between">
      <formula>1</formula>
      <formula>19</formula>
    </cfRule>
  </conditionalFormatting>
  <conditionalFormatting sqref="CB64">
    <cfRule type="cellIs" dxfId="521" priority="357" operator="equal">
      <formula>0</formula>
    </cfRule>
    <cfRule type="cellIs" dxfId="520" priority="358" operator="greaterThan">
      <formula>40</formula>
    </cfRule>
    <cfRule type="cellIs" dxfId="519" priority="359" operator="between">
      <formula>20</formula>
      <formula>40</formula>
    </cfRule>
    <cfRule type="cellIs" dxfId="518" priority="360" operator="between">
      <formula>1</formula>
      <formula>19</formula>
    </cfRule>
  </conditionalFormatting>
  <conditionalFormatting sqref="P64:P72">
    <cfRule type="cellIs" dxfId="517" priority="349" operator="equal">
      <formula>0</formula>
    </cfRule>
    <cfRule type="cellIs" dxfId="516" priority="350" operator="greaterThan">
      <formula>40</formula>
    </cfRule>
    <cfRule type="cellIs" dxfId="515" priority="351" operator="between">
      <formula>20</formula>
      <formula>40</formula>
    </cfRule>
    <cfRule type="cellIs" dxfId="514" priority="352" operator="between">
      <formula>1</formula>
      <formula>19</formula>
    </cfRule>
  </conditionalFormatting>
  <conditionalFormatting sqref="CC64:CG64 CJ64:CN64 DC64:DE64 DO64 DH64 ED64:EF64 EW64:FA64 BL64:BU64 BW64:BX64 EQ64:EU64 DX64:EA64 BJ64 V64:Y64 N64:O64 Q64:T64 AA64:BH64">
    <cfRule type="cellIs" dxfId="513" priority="441" operator="equal">
      <formula>0</formula>
    </cfRule>
    <cfRule type="cellIs" dxfId="512" priority="442" operator="greaterThan">
      <formula>40</formula>
    </cfRule>
    <cfRule type="cellIs" dxfId="511" priority="443" operator="between">
      <formula>20</formula>
      <formula>40</formula>
    </cfRule>
    <cfRule type="cellIs" dxfId="510" priority="444" operator="between">
      <formula>1</formula>
      <formula>19</formula>
    </cfRule>
  </conditionalFormatting>
  <conditionalFormatting sqref="U64">
    <cfRule type="cellIs" dxfId="509" priority="437" operator="equal">
      <formula>0</formula>
    </cfRule>
    <cfRule type="cellIs" dxfId="508" priority="438" operator="greaterThan">
      <formula>40</formula>
    </cfRule>
    <cfRule type="cellIs" dxfId="507" priority="439" operator="between">
      <formula>20</formula>
      <formula>40</formula>
    </cfRule>
    <cfRule type="cellIs" dxfId="506" priority="440" operator="between">
      <formula>1</formula>
      <formula>19</formula>
    </cfRule>
  </conditionalFormatting>
  <conditionalFormatting sqref="Z64">
    <cfRule type="cellIs" dxfId="505" priority="345" operator="equal">
      <formula>0</formula>
    </cfRule>
    <cfRule type="cellIs" dxfId="504" priority="346" operator="greaterThan">
      <formula>40</formula>
    </cfRule>
    <cfRule type="cellIs" dxfId="503" priority="347" operator="between">
      <formula>20</formula>
      <formula>40</formula>
    </cfRule>
    <cfRule type="cellIs" dxfId="502" priority="348" operator="between">
      <formula>1</formula>
      <formula>19</formula>
    </cfRule>
  </conditionalFormatting>
  <conditionalFormatting sqref="M64">
    <cfRule type="cellIs" dxfId="501" priority="353" operator="equal">
      <formula>0</formula>
    </cfRule>
    <cfRule type="cellIs" dxfId="500" priority="354" operator="greaterThan">
      <formula>39</formula>
    </cfRule>
    <cfRule type="cellIs" dxfId="499" priority="355" operator="between">
      <formula>21</formula>
      <formula>40</formula>
    </cfRule>
    <cfRule type="cellIs" dxfId="498" priority="356" operator="lessThan">
      <formula>21</formula>
    </cfRule>
  </conditionalFormatting>
  <conditionalFormatting sqref="Z67:Z74 Z76:Z79">
    <cfRule type="cellIs" dxfId="497" priority="341" operator="equal">
      <formula>0</formula>
    </cfRule>
    <cfRule type="cellIs" dxfId="496" priority="342" operator="greaterThan">
      <formula>40</formula>
    </cfRule>
    <cfRule type="cellIs" dxfId="495" priority="343" operator="between">
      <formula>20</formula>
      <formula>40</formula>
    </cfRule>
    <cfRule type="cellIs" dxfId="494" priority="344" operator="between">
      <formula>1</formula>
      <formula>19</formula>
    </cfRule>
  </conditionalFormatting>
  <conditionalFormatting sqref="EV59">
    <cfRule type="cellIs" dxfId="493" priority="337" operator="equal">
      <formula>0</formula>
    </cfRule>
    <cfRule type="cellIs" dxfId="492" priority="338" operator="greaterThan">
      <formula>40</formula>
    </cfRule>
    <cfRule type="cellIs" dxfId="491" priority="339" operator="between">
      <formula>20</formula>
      <formula>40</formula>
    </cfRule>
    <cfRule type="cellIs" dxfId="490" priority="340" operator="between">
      <formula>1</formula>
      <formula>19</formula>
    </cfRule>
  </conditionalFormatting>
  <conditionalFormatting sqref="EZ62">
    <cfRule type="cellIs" dxfId="489" priority="333" operator="equal">
      <formula>0</formula>
    </cfRule>
    <cfRule type="cellIs" dxfId="488" priority="334" operator="greaterThan">
      <formula>40</formula>
    </cfRule>
    <cfRule type="cellIs" dxfId="487" priority="335" operator="between">
      <formula>20</formula>
      <formula>40</formula>
    </cfRule>
    <cfRule type="cellIs" dxfId="486" priority="336" operator="between">
      <formula>1</formula>
      <formula>19</formula>
    </cfRule>
  </conditionalFormatting>
  <conditionalFormatting sqref="N60:Q60 BJ60 V60:BH60 BL60:BX60 CM60 CB60 CQ60:CU60 CW60:DI60 DN60:DO60 DX60:EA60 EJ60:EK60 ED60 EG60">
    <cfRule type="cellIs" dxfId="485" priority="329" operator="equal">
      <formula>0</formula>
    </cfRule>
    <cfRule type="cellIs" dxfId="484" priority="330" operator="greaterThan">
      <formula>40</formula>
    </cfRule>
    <cfRule type="cellIs" dxfId="483" priority="331" operator="between">
      <formula>20</formula>
      <formula>40</formula>
    </cfRule>
    <cfRule type="cellIs" dxfId="482" priority="332" operator="between">
      <formula>1</formula>
      <formula>19</formula>
    </cfRule>
  </conditionalFormatting>
  <conditionalFormatting sqref="BI60">
    <cfRule type="cellIs" dxfId="481" priority="325" operator="equal">
      <formula>0</formula>
    </cfRule>
    <cfRule type="cellIs" dxfId="480" priority="326" operator="greaterThan">
      <formula>40</formula>
    </cfRule>
    <cfRule type="cellIs" dxfId="479" priority="327" operator="between">
      <formula>20</formula>
      <formula>40</formula>
    </cfRule>
    <cfRule type="cellIs" dxfId="478" priority="328" operator="between">
      <formula>1</formula>
      <formula>19</formula>
    </cfRule>
  </conditionalFormatting>
  <conditionalFormatting sqref="BK60">
    <cfRule type="cellIs" dxfId="477" priority="321" operator="equal">
      <formula>0</formula>
    </cfRule>
    <cfRule type="cellIs" dxfId="476" priority="322" operator="greaterThan">
      <formula>40</formula>
    </cfRule>
    <cfRule type="cellIs" dxfId="475" priority="323" operator="between">
      <formula>20</formula>
      <formula>40</formula>
    </cfRule>
    <cfRule type="cellIs" dxfId="474" priority="324" operator="between">
      <formula>1</formula>
      <formula>19</formula>
    </cfRule>
  </conditionalFormatting>
  <conditionalFormatting sqref="CA60">
    <cfRule type="cellIs" dxfId="473" priority="317" operator="equal">
      <formula>0</formula>
    </cfRule>
    <cfRule type="cellIs" dxfId="472" priority="318" operator="greaterThan">
      <formula>40</formula>
    </cfRule>
    <cfRule type="cellIs" dxfId="471" priority="319" operator="between">
      <formula>20</formula>
      <formula>40</formula>
    </cfRule>
    <cfRule type="cellIs" dxfId="470" priority="320" operator="between">
      <formula>1</formula>
      <formula>19</formula>
    </cfRule>
  </conditionalFormatting>
  <conditionalFormatting sqref="BY60">
    <cfRule type="cellIs" dxfId="469" priority="313" operator="equal">
      <formula>0</formula>
    </cfRule>
    <cfRule type="cellIs" dxfId="468" priority="314" operator="greaterThan">
      <formula>40</formula>
    </cfRule>
    <cfRule type="cellIs" dxfId="467" priority="315" operator="between">
      <formula>20</formula>
      <formula>40</formula>
    </cfRule>
    <cfRule type="cellIs" dxfId="466" priority="316" operator="between">
      <formula>1</formula>
      <formula>19</formula>
    </cfRule>
  </conditionalFormatting>
  <conditionalFormatting sqref="BZ60">
    <cfRule type="cellIs" dxfId="465" priority="309" operator="equal">
      <formula>0</formula>
    </cfRule>
    <cfRule type="cellIs" dxfId="464" priority="310" operator="greaterThan">
      <formula>40</formula>
    </cfRule>
    <cfRule type="cellIs" dxfId="463" priority="311" operator="between">
      <formula>20</formula>
      <formula>40</formula>
    </cfRule>
    <cfRule type="cellIs" dxfId="462" priority="312" operator="between">
      <formula>1</formula>
      <formula>19</formula>
    </cfRule>
  </conditionalFormatting>
  <conditionalFormatting sqref="CP60">
    <cfRule type="cellIs" dxfId="461" priority="305" operator="equal">
      <formula>0</formula>
    </cfRule>
    <cfRule type="cellIs" dxfId="460" priority="306" operator="greaterThan">
      <formula>40</formula>
    </cfRule>
    <cfRule type="cellIs" dxfId="459" priority="307" operator="between">
      <formula>20</formula>
      <formula>40</formula>
    </cfRule>
    <cfRule type="cellIs" dxfId="458" priority="308" operator="between">
      <formula>1</formula>
      <formula>19</formula>
    </cfRule>
  </conditionalFormatting>
  <conditionalFormatting sqref="CV60">
    <cfRule type="cellIs" dxfId="457" priority="301" operator="equal">
      <formula>0</formula>
    </cfRule>
    <cfRule type="cellIs" dxfId="456" priority="302" operator="greaterThan">
      <formula>40</formula>
    </cfRule>
    <cfRule type="cellIs" dxfId="455" priority="303" operator="between">
      <formula>20</formula>
      <formula>40</formula>
    </cfRule>
    <cfRule type="cellIs" dxfId="454" priority="304" operator="between">
      <formula>1</formula>
      <formula>19</formula>
    </cfRule>
  </conditionalFormatting>
  <conditionalFormatting sqref="EB60">
    <cfRule type="cellIs" dxfId="453" priority="297" operator="equal">
      <formula>0</formula>
    </cfRule>
    <cfRule type="cellIs" dxfId="452" priority="298" operator="greaterThan">
      <formula>40</formula>
    </cfRule>
    <cfRule type="cellIs" dxfId="451" priority="299" operator="between">
      <formula>20</formula>
      <formula>40</formula>
    </cfRule>
    <cfRule type="cellIs" dxfId="450" priority="300" operator="between">
      <formula>1</formula>
      <formula>19</formula>
    </cfRule>
  </conditionalFormatting>
  <conditionalFormatting sqref="R60:U60">
    <cfRule type="cellIs" dxfId="449" priority="293" operator="equal">
      <formula>0</formula>
    </cfRule>
    <cfRule type="cellIs" dxfId="448" priority="294" operator="greaterThan">
      <formula>40</formula>
    </cfRule>
    <cfRule type="cellIs" dxfId="447" priority="295" operator="between">
      <formula>20</formula>
      <formula>40</formula>
    </cfRule>
    <cfRule type="cellIs" dxfId="446" priority="296" operator="between">
      <formula>1</formula>
      <formula>19</formula>
    </cfRule>
  </conditionalFormatting>
  <conditionalFormatting sqref="CN60">
    <cfRule type="cellIs" dxfId="445" priority="289" operator="equal">
      <formula>0</formula>
    </cfRule>
    <cfRule type="cellIs" dxfId="444" priority="290" operator="greaterThan">
      <formula>40</formula>
    </cfRule>
    <cfRule type="cellIs" dxfId="443" priority="291" operator="between">
      <formula>20</formula>
      <formula>40</formula>
    </cfRule>
    <cfRule type="cellIs" dxfId="442" priority="292" operator="between">
      <formula>1</formula>
      <formula>19</formula>
    </cfRule>
  </conditionalFormatting>
  <conditionalFormatting sqref="CD60:CI60">
    <cfRule type="cellIs" dxfId="441" priority="285" operator="equal">
      <formula>0</formula>
    </cfRule>
    <cfRule type="cellIs" dxfId="440" priority="286" operator="greaterThan">
      <formula>40</formula>
    </cfRule>
    <cfRule type="cellIs" dxfId="439" priority="287" operator="between">
      <formula>20</formula>
      <formula>40</formula>
    </cfRule>
    <cfRule type="cellIs" dxfId="438" priority="288" operator="between">
      <formula>1</formula>
      <formula>19</formula>
    </cfRule>
  </conditionalFormatting>
  <conditionalFormatting sqref="CJ60:CL60">
    <cfRule type="cellIs" dxfId="437" priority="281" operator="equal">
      <formula>0</formula>
    </cfRule>
    <cfRule type="cellIs" dxfId="436" priority="282" operator="greaterThan">
      <formula>40</formula>
    </cfRule>
    <cfRule type="cellIs" dxfId="435" priority="283" operator="between">
      <formula>20</formula>
      <formula>40</formula>
    </cfRule>
    <cfRule type="cellIs" dxfId="434" priority="284" operator="between">
      <formula>1</formula>
      <formula>19</formula>
    </cfRule>
  </conditionalFormatting>
  <conditionalFormatting sqref="CC60">
    <cfRule type="cellIs" dxfId="433" priority="277" operator="equal">
      <formula>0</formula>
    </cfRule>
    <cfRule type="cellIs" dxfId="432" priority="278" operator="greaterThan">
      <formula>40</formula>
    </cfRule>
    <cfRule type="cellIs" dxfId="431" priority="279" operator="between">
      <formula>20</formula>
      <formula>40</formula>
    </cfRule>
    <cfRule type="cellIs" dxfId="430" priority="280" operator="between">
      <formula>1</formula>
      <formula>19</formula>
    </cfRule>
  </conditionalFormatting>
  <conditionalFormatting sqref="DJ60:DM60">
    <cfRule type="cellIs" dxfId="429" priority="273" operator="equal">
      <formula>0</formula>
    </cfRule>
    <cfRule type="cellIs" dxfId="428" priority="274" operator="greaterThan">
      <formula>40</formula>
    </cfRule>
    <cfRule type="cellIs" dxfId="427" priority="275" operator="between">
      <formula>20</formula>
      <formula>40</formula>
    </cfRule>
    <cfRule type="cellIs" dxfId="426" priority="276" operator="between">
      <formula>1</formula>
      <formula>19</formula>
    </cfRule>
  </conditionalFormatting>
  <conditionalFormatting sqref="DP60:DW60">
    <cfRule type="cellIs" dxfId="425" priority="269" operator="equal">
      <formula>0</formula>
    </cfRule>
    <cfRule type="cellIs" dxfId="424" priority="270" operator="greaterThan">
      <formula>40</formula>
    </cfRule>
    <cfRule type="cellIs" dxfId="423" priority="271" operator="between">
      <formula>20</formula>
      <formula>40</formula>
    </cfRule>
    <cfRule type="cellIs" dxfId="422" priority="272" operator="between">
      <formula>1</formula>
      <formula>19</formula>
    </cfRule>
  </conditionalFormatting>
  <conditionalFormatting sqref="EI60">
    <cfRule type="cellIs" dxfId="421" priority="265" operator="equal">
      <formula>0</formula>
    </cfRule>
    <cfRule type="cellIs" dxfId="420" priority="266" operator="greaterThan">
      <formula>40</formula>
    </cfRule>
    <cfRule type="cellIs" dxfId="419" priority="267" operator="between">
      <formula>20</formula>
      <formula>40</formula>
    </cfRule>
    <cfRule type="cellIs" dxfId="418" priority="268" operator="between">
      <formula>1</formula>
      <formula>19</formula>
    </cfRule>
  </conditionalFormatting>
  <conditionalFormatting sqref="EL60:ER60">
    <cfRule type="cellIs" dxfId="417" priority="261" operator="equal">
      <formula>0</formula>
    </cfRule>
    <cfRule type="cellIs" dxfId="416" priority="262" operator="greaterThan">
      <formula>40</formula>
    </cfRule>
    <cfRule type="cellIs" dxfId="415" priority="263" operator="between">
      <formula>20</formula>
      <formula>40</formula>
    </cfRule>
    <cfRule type="cellIs" dxfId="414" priority="264" operator="between">
      <formula>1</formula>
      <formula>19</formula>
    </cfRule>
  </conditionalFormatting>
  <conditionalFormatting sqref="EC60">
    <cfRule type="cellIs" dxfId="413" priority="257" operator="equal">
      <formula>0</formula>
    </cfRule>
    <cfRule type="cellIs" dxfId="412" priority="258" operator="greaterThan">
      <formula>40</formula>
    </cfRule>
    <cfRule type="cellIs" dxfId="411" priority="259" operator="between">
      <formula>20</formula>
      <formula>40</formula>
    </cfRule>
    <cfRule type="cellIs" dxfId="410" priority="260" operator="between">
      <formula>1</formula>
      <formula>19</formula>
    </cfRule>
  </conditionalFormatting>
  <conditionalFormatting sqref="EE60">
    <cfRule type="cellIs" dxfId="409" priority="253" operator="equal">
      <formula>0</formula>
    </cfRule>
    <cfRule type="cellIs" dxfId="408" priority="254" operator="greaterThan">
      <formula>40</formula>
    </cfRule>
    <cfRule type="cellIs" dxfId="407" priority="255" operator="between">
      <formula>20</formula>
      <formula>40</formula>
    </cfRule>
    <cfRule type="cellIs" dxfId="406" priority="256" operator="between">
      <formula>1</formula>
      <formula>19</formula>
    </cfRule>
  </conditionalFormatting>
  <conditionalFormatting sqref="EF60">
    <cfRule type="cellIs" dxfId="405" priority="249" operator="equal">
      <formula>0</formula>
    </cfRule>
    <cfRule type="cellIs" dxfId="404" priority="250" operator="greaterThan">
      <formula>40</formula>
    </cfRule>
    <cfRule type="cellIs" dxfId="403" priority="251" operator="between">
      <formula>20</formula>
      <formula>40</formula>
    </cfRule>
    <cfRule type="cellIs" dxfId="402" priority="252" operator="between">
      <formula>1</formula>
      <formula>19</formula>
    </cfRule>
  </conditionalFormatting>
  <conditionalFormatting sqref="EH60">
    <cfRule type="cellIs" dxfId="401" priority="245" operator="equal">
      <formula>0</formula>
    </cfRule>
    <cfRule type="cellIs" dxfId="400" priority="246" operator="greaterThan">
      <formula>40</formula>
    </cfRule>
    <cfRule type="cellIs" dxfId="399" priority="247" operator="between">
      <formula>20</formula>
      <formula>40</formula>
    </cfRule>
    <cfRule type="cellIs" dxfId="398" priority="248" operator="between">
      <formula>1</formula>
      <formula>19</formula>
    </cfRule>
  </conditionalFormatting>
  <conditionalFormatting sqref="ES60:FF60">
    <cfRule type="cellIs" dxfId="397" priority="241" operator="equal">
      <formula>0</formula>
    </cfRule>
    <cfRule type="cellIs" dxfId="396" priority="242" operator="greaterThan">
      <formula>40</formula>
    </cfRule>
    <cfRule type="cellIs" dxfId="395" priority="243" operator="between">
      <formula>20</formula>
      <formula>40</formula>
    </cfRule>
    <cfRule type="cellIs" dxfId="394" priority="244" operator="between">
      <formula>1</formula>
      <formula>19</formula>
    </cfRule>
  </conditionalFormatting>
  <conditionalFormatting sqref="CO60">
    <cfRule type="cellIs" dxfId="393" priority="237" operator="equal">
      <formula>0</formula>
    </cfRule>
    <cfRule type="cellIs" dxfId="392" priority="238" operator="greaterThan">
      <formula>40</formula>
    </cfRule>
    <cfRule type="cellIs" dxfId="391" priority="239" operator="between">
      <formula>20</formula>
      <formula>40</formula>
    </cfRule>
    <cfRule type="cellIs" dxfId="390" priority="240" operator="between">
      <formula>1</formula>
      <formula>19</formula>
    </cfRule>
  </conditionalFormatting>
  <conditionalFormatting sqref="N61:Q61 BJ61 V61:BH61 BL61:BX61 CM61 CB61 CQ61:CU61 CW61:DI61 DN61:DO61 DX61:EA61 EJ61:EK61 ED61 EG61">
    <cfRule type="cellIs" dxfId="389" priority="233" operator="equal">
      <formula>0</formula>
    </cfRule>
    <cfRule type="cellIs" dxfId="388" priority="234" operator="greaterThan">
      <formula>40</formula>
    </cfRule>
    <cfRule type="cellIs" dxfId="387" priority="235" operator="between">
      <formula>20</formula>
      <formula>40</formula>
    </cfRule>
    <cfRule type="cellIs" dxfId="386" priority="236" operator="between">
      <formula>1</formula>
      <formula>19</formula>
    </cfRule>
  </conditionalFormatting>
  <conditionalFormatting sqref="BI61">
    <cfRule type="cellIs" dxfId="385" priority="229" operator="equal">
      <formula>0</formula>
    </cfRule>
    <cfRule type="cellIs" dxfId="384" priority="230" operator="greaterThan">
      <formula>40</formula>
    </cfRule>
    <cfRule type="cellIs" dxfId="383" priority="231" operator="between">
      <formula>20</formula>
      <formula>40</formula>
    </cfRule>
    <cfRule type="cellIs" dxfId="382" priority="232" operator="between">
      <formula>1</formula>
      <formula>19</formula>
    </cfRule>
  </conditionalFormatting>
  <conditionalFormatting sqref="BK61">
    <cfRule type="cellIs" dxfId="381" priority="225" operator="equal">
      <formula>0</formula>
    </cfRule>
    <cfRule type="cellIs" dxfId="380" priority="226" operator="greaterThan">
      <formula>40</formula>
    </cfRule>
    <cfRule type="cellIs" dxfId="379" priority="227" operator="between">
      <formula>20</formula>
      <formula>40</formula>
    </cfRule>
    <cfRule type="cellIs" dxfId="378" priority="228" operator="between">
      <formula>1</formula>
      <formula>19</formula>
    </cfRule>
  </conditionalFormatting>
  <conditionalFormatting sqref="CA61">
    <cfRule type="cellIs" dxfId="377" priority="221" operator="equal">
      <formula>0</formula>
    </cfRule>
    <cfRule type="cellIs" dxfId="376" priority="222" operator="greaterThan">
      <formula>40</formula>
    </cfRule>
    <cfRule type="cellIs" dxfId="375" priority="223" operator="between">
      <formula>20</formula>
      <formula>40</formula>
    </cfRule>
    <cfRule type="cellIs" dxfId="374" priority="224" operator="between">
      <formula>1</formula>
      <formula>19</formula>
    </cfRule>
  </conditionalFormatting>
  <conditionalFormatting sqref="BY61">
    <cfRule type="cellIs" dxfId="373" priority="217" operator="equal">
      <formula>0</formula>
    </cfRule>
    <cfRule type="cellIs" dxfId="372" priority="218" operator="greaterThan">
      <formula>40</formula>
    </cfRule>
    <cfRule type="cellIs" dxfId="371" priority="219" operator="between">
      <formula>20</formula>
      <formula>40</formula>
    </cfRule>
    <cfRule type="cellIs" dxfId="370" priority="220" operator="between">
      <formula>1</formula>
      <formula>19</formula>
    </cfRule>
  </conditionalFormatting>
  <conditionalFormatting sqref="BZ61">
    <cfRule type="cellIs" dxfId="369" priority="213" operator="equal">
      <formula>0</formula>
    </cfRule>
    <cfRule type="cellIs" dxfId="368" priority="214" operator="greaterThan">
      <formula>40</formula>
    </cfRule>
    <cfRule type="cellIs" dxfId="367" priority="215" operator="between">
      <formula>20</formula>
      <formula>40</formula>
    </cfRule>
    <cfRule type="cellIs" dxfId="366" priority="216" operator="between">
      <formula>1</formula>
      <formula>19</formula>
    </cfRule>
  </conditionalFormatting>
  <conditionalFormatting sqref="CP61">
    <cfRule type="cellIs" dxfId="365" priority="209" operator="equal">
      <formula>0</formula>
    </cfRule>
    <cfRule type="cellIs" dxfId="364" priority="210" operator="greaterThan">
      <formula>40</formula>
    </cfRule>
    <cfRule type="cellIs" dxfId="363" priority="211" operator="between">
      <formula>20</formula>
      <formula>40</formula>
    </cfRule>
    <cfRule type="cellIs" dxfId="362" priority="212" operator="between">
      <formula>1</formula>
      <formula>19</formula>
    </cfRule>
  </conditionalFormatting>
  <conditionalFormatting sqref="CV61">
    <cfRule type="cellIs" dxfId="361" priority="205" operator="equal">
      <formula>0</formula>
    </cfRule>
    <cfRule type="cellIs" dxfId="360" priority="206" operator="greaterThan">
      <formula>40</formula>
    </cfRule>
    <cfRule type="cellIs" dxfId="359" priority="207" operator="between">
      <formula>20</formula>
      <formula>40</formula>
    </cfRule>
    <cfRule type="cellIs" dxfId="358" priority="208" operator="between">
      <formula>1</formula>
      <formula>19</formula>
    </cfRule>
  </conditionalFormatting>
  <conditionalFormatting sqref="EB61">
    <cfRule type="cellIs" dxfId="357" priority="201" operator="equal">
      <formula>0</formula>
    </cfRule>
    <cfRule type="cellIs" dxfId="356" priority="202" operator="greaterThan">
      <formula>40</formula>
    </cfRule>
    <cfRule type="cellIs" dxfId="355" priority="203" operator="between">
      <formula>20</formula>
      <formula>40</formula>
    </cfRule>
    <cfRule type="cellIs" dxfId="354" priority="204" operator="between">
      <formula>1</formula>
      <formula>19</formula>
    </cfRule>
  </conditionalFormatting>
  <conditionalFormatting sqref="R61:U61">
    <cfRule type="cellIs" dxfId="353" priority="197" operator="equal">
      <formula>0</formula>
    </cfRule>
    <cfRule type="cellIs" dxfId="352" priority="198" operator="greaterThan">
      <formula>40</formula>
    </cfRule>
    <cfRule type="cellIs" dxfId="351" priority="199" operator="between">
      <formula>20</formula>
      <formula>40</formula>
    </cfRule>
    <cfRule type="cellIs" dxfId="350" priority="200" operator="between">
      <formula>1</formula>
      <formula>19</formula>
    </cfRule>
  </conditionalFormatting>
  <conditionalFormatting sqref="CN61">
    <cfRule type="cellIs" dxfId="349" priority="193" operator="equal">
      <formula>0</formula>
    </cfRule>
    <cfRule type="cellIs" dxfId="348" priority="194" operator="greaterThan">
      <formula>40</formula>
    </cfRule>
    <cfRule type="cellIs" dxfId="347" priority="195" operator="between">
      <formula>20</formula>
      <formula>40</formula>
    </cfRule>
    <cfRule type="cellIs" dxfId="346" priority="196" operator="between">
      <formula>1</formula>
      <formula>19</formula>
    </cfRule>
  </conditionalFormatting>
  <conditionalFormatting sqref="CD61:CI61">
    <cfRule type="cellIs" dxfId="345" priority="189" operator="equal">
      <formula>0</formula>
    </cfRule>
    <cfRule type="cellIs" dxfId="344" priority="190" operator="greaterThan">
      <formula>40</formula>
    </cfRule>
    <cfRule type="cellIs" dxfId="343" priority="191" operator="between">
      <formula>20</formula>
      <formula>40</formula>
    </cfRule>
    <cfRule type="cellIs" dxfId="342" priority="192" operator="between">
      <formula>1</formula>
      <formula>19</formula>
    </cfRule>
  </conditionalFormatting>
  <conditionalFormatting sqref="CJ61:CL61">
    <cfRule type="cellIs" dxfId="341" priority="185" operator="equal">
      <formula>0</formula>
    </cfRule>
    <cfRule type="cellIs" dxfId="340" priority="186" operator="greaterThan">
      <formula>40</formula>
    </cfRule>
    <cfRule type="cellIs" dxfId="339" priority="187" operator="between">
      <formula>20</formula>
      <formula>40</formula>
    </cfRule>
    <cfRule type="cellIs" dxfId="338" priority="188" operator="between">
      <formula>1</formula>
      <formula>19</formula>
    </cfRule>
  </conditionalFormatting>
  <conditionalFormatting sqref="CC61">
    <cfRule type="cellIs" dxfId="337" priority="181" operator="equal">
      <formula>0</formula>
    </cfRule>
    <cfRule type="cellIs" dxfId="336" priority="182" operator="greaterThan">
      <formula>40</formula>
    </cfRule>
    <cfRule type="cellIs" dxfId="335" priority="183" operator="between">
      <formula>20</formula>
      <formula>40</formula>
    </cfRule>
    <cfRule type="cellIs" dxfId="334" priority="184" operator="between">
      <formula>1</formula>
      <formula>19</formula>
    </cfRule>
  </conditionalFormatting>
  <conditionalFormatting sqref="DJ61:DM61">
    <cfRule type="cellIs" dxfId="333" priority="177" operator="equal">
      <formula>0</formula>
    </cfRule>
    <cfRule type="cellIs" dxfId="332" priority="178" operator="greaterThan">
      <formula>40</formula>
    </cfRule>
    <cfRule type="cellIs" dxfId="331" priority="179" operator="between">
      <formula>20</formula>
      <formula>40</formula>
    </cfRule>
    <cfRule type="cellIs" dxfId="330" priority="180" operator="between">
      <formula>1</formula>
      <formula>19</formula>
    </cfRule>
  </conditionalFormatting>
  <conditionalFormatting sqref="DP61:DW61">
    <cfRule type="cellIs" dxfId="329" priority="173" operator="equal">
      <formula>0</formula>
    </cfRule>
    <cfRule type="cellIs" dxfId="328" priority="174" operator="greaterThan">
      <formula>40</formula>
    </cfRule>
    <cfRule type="cellIs" dxfId="327" priority="175" operator="between">
      <formula>20</formula>
      <formula>40</formula>
    </cfRule>
    <cfRule type="cellIs" dxfId="326" priority="176" operator="between">
      <formula>1</formula>
      <formula>19</formula>
    </cfRule>
  </conditionalFormatting>
  <conditionalFormatting sqref="EI61">
    <cfRule type="cellIs" dxfId="325" priority="169" operator="equal">
      <formula>0</formula>
    </cfRule>
    <cfRule type="cellIs" dxfId="324" priority="170" operator="greaterThan">
      <formula>40</formula>
    </cfRule>
    <cfRule type="cellIs" dxfId="323" priority="171" operator="between">
      <formula>20</formula>
      <formula>40</formula>
    </cfRule>
    <cfRule type="cellIs" dxfId="322" priority="172" operator="between">
      <formula>1</formula>
      <formula>19</formula>
    </cfRule>
  </conditionalFormatting>
  <conditionalFormatting sqref="EL61:ER61">
    <cfRule type="cellIs" dxfId="321" priority="165" operator="equal">
      <formula>0</formula>
    </cfRule>
    <cfRule type="cellIs" dxfId="320" priority="166" operator="greaterThan">
      <formula>40</formula>
    </cfRule>
    <cfRule type="cellIs" dxfId="319" priority="167" operator="between">
      <formula>20</formula>
      <formula>40</formula>
    </cfRule>
    <cfRule type="cellIs" dxfId="318" priority="168" operator="between">
      <formula>1</formula>
      <formula>19</formula>
    </cfRule>
  </conditionalFormatting>
  <conditionalFormatting sqref="EC61">
    <cfRule type="cellIs" dxfId="317" priority="161" operator="equal">
      <formula>0</formula>
    </cfRule>
    <cfRule type="cellIs" dxfId="316" priority="162" operator="greaterThan">
      <formula>40</formula>
    </cfRule>
    <cfRule type="cellIs" dxfId="315" priority="163" operator="between">
      <formula>20</formula>
      <formula>40</formula>
    </cfRule>
    <cfRule type="cellIs" dxfId="314" priority="164" operator="between">
      <formula>1</formula>
      <formula>19</formula>
    </cfRule>
  </conditionalFormatting>
  <conditionalFormatting sqref="EE61">
    <cfRule type="cellIs" dxfId="313" priority="157" operator="equal">
      <formula>0</formula>
    </cfRule>
    <cfRule type="cellIs" dxfId="312" priority="158" operator="greaterThan">
      <formula>40</formula>
    </cfRule>
    <cfRule type="cellIs" dxfId="311" priority="159" operator="between">
      <formula>20</formula>
      <formula>40</formula>
    </cfRule>
    <cfRule type="cellIs" dxfId="310" priority="160" operator="between">
      <formula>1</formula>
      <formula>19</formula>
    </cfRule>
  </conditionalFormatting>
  <conditionalFormatting sqref="EF61">
    <cfRule type="cellIs" dxfId="309" priority="153" operator="equal">
      <formula>0</formula>
    </cfRule>
    <cfRule type="cellIs" dxfId="308" priority="154" operator="greaterThan">
      <formula>40</formula>
    </cfRule>
    <cfRule type="cellIs" dxfId="307" priority="155" operator="between">
      <formula>20</formula>
      <formula>40</formula>
    </cfRule>
    <cfRule type="cellIs" dxfId="306" priority="156" operator="between">
      <formula>1</formula>
      <formula>19</formula>
    </cfRule>
  </conditionalFormatting>
  <conditionalFormatting sqref="EH61">
    <cfRule type="cellIs" dxfId="305" priority="149" operator="equal">
      <formula>0</formula>
    </cfRule>
    <cfRule type="cellIs" dxfId="304" priority="150" operator="greaterThan">
      <formula>40</formula>
    </cfRule>
    <cfRule type="cellIs" dxfId="303" priority="151" operator="between">
      <formula>20</formula>
      <formula>40</formula>
    </cfRule>
    <cfRule type="cellIs" dxfId="302" priority="152" operator="between">
      <formula>1</formula>
      <formula>19</formula>
    </cfRule>
  </conditionalFormatting>
  <conditionalFormatting sqref="ES61:FF61">
    <cfRule type="cellIs" dxfId="301" priority="145" operator="equal">
      <formula>0</formula>
    </cfRule>
    <cfRule type="cellIs" dxfId="300" priority="146" operator="greaterThan">
      <formula>40</formula>
    </cfRule>
    <cfRule type="cellIs" dxfId="299" priority="147" operator="between">
      <formula>20</formula>
      <formula>40</formula>
    </cfRule>
    <cfRule type="cellIs" dxfId="298" priority="148" operator="between">
      <formula>1</formula>
      <formula>19</formula>
    </cfRule>
  </conditionalFormatting>
  <conditionalFormatting sqref="CO61">
    <cfRule type="cellIs" dxfId="297" priority="141" operator="equal">
      <formula>0</formula>
    </cfRule>
    <cfRule type="cellIs" dxfId="296" priority="142" operator="greaterThan">
      <formula>40</formula>
    </cfRule>
    <cfRule type="cellIs" dxfId="295" priority="143" operator="between">
      <formula>20</formula>
      <formula>40</formula>
    </cfRule>
    <cfRule type="cellIs" dxfId="294" priority="144" operator="between">
      <formula>1</formula>
      <formula>19</formula>
    </cfRule>
  </conditionalFormatting>
  <conditionalFormatting sqref="ET63">
    <cfRule type="cellIs" dxfId="293" priority="137" operator="equal">
      <formula>0</formula>
    </cfRule>
    <cfRule type="cellIs" dxfId="292" priority="138" operator="greaterThan">
      <formula>40</formula>
    </cfRule>
    <cfRule type="cellIs" dxfId="291" priority="139" operator="between">
      <formula>20</formula>
      <formula>40</formula>
    </cfRule>
    <cfRule type="cellIs" dxfId="290" priority="140" operator="between">
      <formula>1</formula>
      <formula>19</formula>
    </cfRule>
  </conditionalFormatting>
  <conditionalFormatting sqref="EW63">
    <cfRule type="cellIs" dxfId="289" priority="133" operator="equal">
      <formula>0</formula>
    </cfRule>
    <cfRule type="cellIs" dxfId="288" priority="134" operator="greaterThan">
      <formula>40</formula>
    </cfRule>
    <cfRule type="cellIs" dxfId="287" priority="135" operator="between">
      <formula>20</formula>
      <formula>40</formula>
    </cfRule>
    <cfRule type="cellIs" dxfId="286" priority="136" operator="between">
      <formula>1</formula>
      <formula>19</formula>
    </cfRule>
  </conditionalFormatting>
  <conditionalFormatting sqref="FC65">
    <cfRule type="cellIs" dxfId="285" priority="129" operator="equal">
      <formula>0</formula>
    </cfRule>
    <cfRule type="cellIs" dxfId="284" priority="130" operator="greaterThan">
      <formula>40</formula>
    </cfRule>
    <cfRule type="cellIs" dxfId="283" priority="131" operator="between">
      <formula>20</formula>
      <formula>40</formula>
    </cfRule>
    <cfRule type="cellIs" dxfId="282" priority="132" operator="between">
      <formula>1</formula>
      <formula>19</formula>
    </cfRule>
  </conditionalFormatting>
  <conditionalFormatting sqref="EK64">
    <cfRule type="cellIs" dxfId="281" priority="125" operator="equal">
      <formula>0</formula>
    </cfRule>
    <cfRule type="cellIs" dxfId="280" priority="126" operator="greaterThan">
      <formula>40</formula>
    </cfRule>
    <cfRule type="cellIs" dxfId="279" priority="127" operator="between">
      <formula>20</formula>
      <formula>40</formula>
    </cfRule>
    <cfRule type="cellIs" dxfId="278" priority="128" operator="between">
      <formula>1</formula>
      <formula>19</formula>
    </cfRule>
  </conditionalFormatting>
  <conditionalFormatting sqref="EI64">
    <cfRule type="cellIs" dxfId="277" priority="121" operator="equal">
      <formula>0</formula>
    </cfRule>
    <cfRule type="cellIs" dxfId="276" priority="122" operator="greaterThan">
      <formula>40</formula>
    </cfRule>
    <cfRule type="cellIs" dxfId="275" priority="123" operator="between">
      <formula>20</formula>
      <formula>40</formula>
    </cfRule>
    <cfRule type="cellIs" dxfId="274" priority="124" operator="between">
      <formula>1</formula>
      <formula>19</formula>
    </cfRule>
  </conditionalFormatting>
  <conditionalFormatting sqref="T70">
    <cfRule type="cellIs" dxfId="273" priority="117" operator="equal">
      <formula>0</formula>
    </cfRule>
    <cfRule type="cellIs" dxfId="272" priority="118" operator="greaterThan">
      <formula>40</formula>
    </cfRule>
    <cfRule type="cellIs" dxfId="271" priority="119" operator="between">
      <formula>20</formula>
      <formula>40</formula>
    </cfRule>
    <cfRule type="cellIs" dxfId="270" priority="120" operator="between">
      <formula>1</formula>
      <formula>19</formula>
    </cfRule>
  </conditionalFormatting>
  <conditionalFormatting sqref="EC71">
    <cfRule type="cellIs" dxfId="269" priority="113" operator="equal">
      <formula>0</formula>
    </cfRule>
    <cfRule type="cellIs" dxfId="268" priority="114" operator="greaterThan">
      <formula>40</formula>
    </cfRule>
    <cfRule type="cellIs" dxfId="267" priority="115" operator="between">
      <formula>20</formula>
      <formula>40</formula>
    </cfRule>
    <cfRule type="cellIs" dxfId="266" priority="116" operator="between">
      <formula>1</formula>
      <formula>19</formula>
    </cfRule>
  </conditionalFormatting>
  <conditionalFormatting sqref="EH72">
    <cfRule type="cellIs" dxfId="265" priority="109" operator="equal">
      <formula>0</formula>
    </cfRule>
    <cfRule type="cellIs" dxfId="264" priority="110" operator="greaterThan">
      <formula>40</formula>
    </cfRule>
    <cfRule type="cellIs" dxfId="263" priority="111" operator="between">
      <formula>20</formula>
      <formula>40</formula>
    </cfRule>
    <cfRule type="cellIs" dxfId="262" priority="112" operator="between">
      <formula>1</formula>
      <formula>19</formula>
    </cfRule>
  </conditionalFormatting>
  <conditionalFormatting sqref="EH73">
    <cfRule type="cellIs" dxfId="261" priority="105" operator="equal">
      <formula>0</formula>
    </cfRule>
    <cfRule type="cellIs" dxfId="260" priority="106" operator="greaterThan">
      <formula>40</formula>
    </cfRule>
    <cfRule type="cellIs" dxfId="259" priority="107" operator="between">
      <formula>20</formula>
      <formula>40</formula>
    </cfRule>
    <cfRule type="cellIs" dxfId="258" priority="108" operator="between">
      <formula>1</formula>
      <formula>19</formula>
    </cfRule>
  </conditionalFormatting>
  <conditionalFormatting sqref="EI74">
    <cfRule type="cellIs" dxfId="257" priority="101" operator="equal">
      <formula>0</formula>
    </cfRule>
    <cfRule type="cellIs" dxfId="256" priority="102" operator="greaterThan">
      <formula>40</formula>
    </cfRule>
    <cfRule type="cellIs" dxfId="255" priority="103" operator="between">
      <formula>20</formula>
      <formula>40</formula>
    </cfRule>
    <cfRule type="cellIs" dxfId="254" priority="104" operator="between">
      <formula>1</formula>
      <formula>19</formula>
    </cfRule>
  </conditionalFormatting>
  <conditionalFormatting sqref="EJ74">
    <cfRule type="cellIs" dxfId="253" priority="97" operator="equal">
      <formula>0</formula>
    </cfRule>
    <cfRule type="cellIs" dxfId="252" priority="98" operator="greaterThan">
      <formula>40</formula>
    </cfRule>
    <cfRule type="cellIs" dxfId="251" priority="99" operator="between">
      <formula>20</formula>
      <formula>40</formula>
    </cfRule>
    <cfRule type="cellIs" dxfId="250" priority="100" operator="between">
      <formula>1</formula>
      <formula>19</formula>
    </cfRule>
  </conditionalFormatting>
  <conditionalFormatting sqref="EK74">
    <cfRule type="cellIs" dxfId="249" priority="93" operator="equal">
      <formula>0</formula>
    </cfRule>
    <cfRule type="cellIs" dxfId="248" priority="94" operator="greaterThan">
      <formula>40</formula>
    </cfRule>
    <cfRule type="cellIs" dxfId="247" priority="95" operator="between">
      <formula>20</formula>
      <formula>40</formula>
    </cfRule>
    <cfRule type="cellIs" dxfId="246" priority="96" operator="between">
      <formula>1</formula>
      <formula>19</formula>
    </cfRule>
  </conditionalFormatting>
  <conditionalFormatting sqref="EH75 EJ75:EM75">
    <cfRule type="cellIs" dxfId="245" priority="57" operator="equal">
      <formula>0</formula>
    </cfRule>
    <cfRule type="cellIs" dxfId="244" priority="58" operator="greaterThan">
      <formula>40</formula>
    </cfRule>
    <cfRule type="cellIs" dxfId="243" priority="59" operator="between">
      <formula>20</formula>
      <formula>40</formula>
    </cfRule>
    <cfRule type="cellIs" dxfId="242" priority="60" operator="between">
      <formula>1</formula>
      <formula>19</formula>
    </cfRule>
  </conditionalFormatting>
  <conditionalFormatting sqref="N75:S75 BJ75 BL75:BX75 CB75:CF75 CK75:CO75 CR75:CU75 CW75:DJ75 EC75:EG75 EQ75:EU75 EX75:FF75 V75:BH75">
    <cfRule type="cellIs" dxfId="241" priority="85" operator="equal">
      <formula>0</formula>
    </cfRule>
    <cfRule type="cellIs" dxfId="240" priority="86" operator="greaterThan">
      <formula>40</formula>
    </cfRule>
    <cfRule type="cellIs" dxfId="239" priority="87" operator="between">
      <formula>20</formula>
      <formula>40</formula>
    </cfRule>
    <cfRule type="cellIs" dxfId="238" priority="88" operator="between">
      <formula>1</formula>
      <formula>19</formula>
    </cfRule>
  </conditionalFormatting>
  <conditionalFormatting sqref="BI75">
    <cfRule type="cellIs" dxfId="237" priority="81" operator="equal">
      <formula>0</formula>
    </cfRule>
    <cfRule type="cellIs" dxfId="236" priority="82" operator="greaterThan">
      <formula>40</formula>
    </cfRule>
    <cfRule type="cellIs" dxfId="235" priority="83" operator="between">
      <formula>20</formula>
      <formula>40</formula>
    </cfRule>
    <cfRule type="cellIs" dxfId="234" priority="84" operator="between">
      <formula>1</formula>
      <formula>19</formula>
    </cfRule>
  </conditionalFormatting>
  <conditionalFormatting sqref="BK75">
    <cfRule type="cellIs" dxfId="233" priority="77" operator="equal">
      <formula>0</formula>
    </cfRule>
    <cfRule type="cellIs" dxfId="232" priority="78" operator="greaterThan">
      <formula>40</formula>
    </cfRule>
    <cfRule type="cellIs" dxfId="231" priority="79" operator="between">
      <formula>20</formula>
      <formula>40</formula>
    </cfRule>
    <cfRule type="cellIs" dxfId="230" priority="80" operator="between">
      <formula>1</formula>
      <formula>19</formula>
    </cfRule>
  </conditionalFormatting>
  <conditionalFormatting sqref="CA75">
    <cfRule type="cellIs" dxfId="229" priority="73" operator="equal">
      <formula>0</formula>
    </cfRule>
    <cfRule type="cellIs" dxfId="228" priority="74" operator="greaterThan">
      <formula>40</formula>
    </cfRule>
    <cfRule type="cellIs" dxfId="227" priority="75" operator="between">
      <formula>20</formula>
      <formula>40</formula>
    </cfRule>
    <cfRule type="cellIs" dxfId="226" priority="76" operator="between">
      <formula>1</formula>
      <formula>19</formula>
    </cfRule>
  </conditionalFormatting>
  <conditionalFormatting sqref="BY75">
    <cfRule type="cellIs" dxfId="225" priority="69" operator="equal">
      <formula>0</formula>
    </cfRule>
    <cfRule type="cellIs" dxfId="224" priority="70" operator="greaterThan">
      <formula>40</formula>
    </cfRule>
    <cfRule type="cellIs" dxfId="223" priority="71" operator="between">
      <formula>20</formula>
      <formula>40</formula>
    </cfRule>
    <cfRule type="cellIs" dxfId="222" priority="72" operator="between">
      <formula>1</formula>
      <formula>19</formula>
    </cfRule>
  </conditionalFormatting>
  <conditionalFormatting sqref="BZ75">
    <cfRule type="cellIs" dxfId="221" priority="65" operator="equal">
      <formula>0</formula>
    </cfRule>
    <cfRule type="cellIs" dxfId="220" priority="66" operator="greaterThan">
      <formula>40</formula>
    </cfRule>
    <cfRule type="cellIs" dxfId="219" priority="67" operator="between">
      <formula>20</formula>
      <formula>40</formula>
    </cfRule>
    <cfRule type="cellIs" dxfId="218" priority="68" operator="between">
      <formula>1</formula>
      <formula>19</formula>
    </cfRule>
  </conditionalFormatting>
  <conditionalFormatting sqref="CV75">
    <cfRule type="cellIs" dxfId="217" priority="61" operator="equal">
      <formula>0</formula>
    </cfRule>
    <cfRule type="cellIs" dxfId="216" priority="62" operator="greaterThan">
      <formula>40</formula>
    </cfRule>
    <cfRule type="cellIs" dxfId="215" priority="63" operator="between">
      <formula>20</formula>
      <formula>40</formula>
    </cfRule>
    <cfRule type="cellIs" dxfId="214" priority="64" operator="between">
      <formula>1</formula>
      <formula>19</formula>
    </cfRule>
  </conditionalFormatting>
  <conditionalFormatting sqref="T75:U75">
    <cfRule type="cellIs" dxfId="213" priority="53" operator="equal">
      <formula>0</formula>
    </cfRule>
    <cfRule type="cellIs" dxfId="212" priority="54" operator="greaterThan">
      <formula>40</formula>
    </cfRule>
    <cfRule type="cellIs" dxfId="211" priority="55" operator="between">
      <formula>20</formula>
      <formula>40</formula>
    </cfRule>
    <cfRule type="cellIs" dxfId="210" priority="56" operator="between">
      <formula>1</formula>
      <formula>19</formula>
    </cfRule>
  </conditionalFormatting>
  <conditionalFormatting sqref="CG75:CJ75">
    <cfRule type="cellIs" dxfId="209" priority="49" operator="equal">
      <formula>0</formula>
    </cfRule>
    <cfRule type="cellIs" dxfId="208" priority="50" operator="greaterThan">
      <formula>40</formula>
    </cfRule>
    <cfRule type="cellIs" dxfId="207" priority="51" operator="between">
      <formula>20</formula>
      <formula>40</formula>
    </cfRule>
    <cfRule type="cellIs" dxfId="206" priority="52" operator="between">
      <formula>1</formula>
      <formula>19</formula>
    </cfRule>
  </conditionalFormatting>
  <conditionalFormatting sqref="CP75:CQ75">
    <cfRule type="cellIs" dxfId="205" priority="45" operator="equal">
      <formula>0</formula>
    </cfRule>
    <cfRule type="cellIs" dxfId="204" priority="46" operator="greaterThan">
      <formula>40</formula>
    </cfRule>
    <cfRule type="cellIs" dxfId="203" priority="47" operator="between">
      <formula>20</formula>
      <formula>40</formula>
    </cfRule>
    <cfRule type="cellIs" dxfId="202" priority="48" operator="between">
      <formula>1</formula>
      <formula>19</formula>
    </cfRule>
  </conditionalFormatting>
  <conditionalFormatting sqref="DK75:DO75">
    <cfRule type="cellIs" dxfId="201" priority="41" operator="equal">
      <formula>0</formula>
    </cfRule>
    <cfRule type="cellIs" dxfId="200" priority="42" operator="greaterThan">
      <formula>40</formula>
    </cfRule>
    <cfRule type="cellIs" dxfId="199" priority="43" operator="between">
      <formula>20</formula>
      <formula>40</formula>
    </cfRule>
    <cfRule type="cellIs" dxfId="198" priority="44" operator="between">
      <formula>1</formula>
      <formula>19</formula>
    </cfRule>
  </conditionalFormatting>
  <conditionalFormatting sqref="DP75:DW75">
    <cfRule type="cellIs" dxfId="197" priority="37" operator="equal">
      <formula>0</formula>
    </cfRule>
    <cfRule type="cellIs" dxfId="196" priority="38" operator="greaterThan">
      <formula>40</formula>
    </cfRule>
    <cfRule type="cellIs" dxfId="195" priority="39" operator="between">
      <formula>20</formula>
      <formula>40</formula>
    </cfRule>
    <cfRule type="cellIs" dxfId="194" priority="40" operator="between">
      <formula>1</formula>
      <formula>19</formula>
    </cfRule>
  </conditionalFormatting>
  <conditionalFormatting sqref="DX75:EA75">
    <cfRule type="cellIs" dxfId="193" priority="33" operator="equal">
      <formula>0</formula>
    </cfRule>
    <cfRule type="cellIs" dxfId="192" priority="34" operator="greaterThan">
      <formula>40</formula>
    </cfRule>
    <cfRule type="cellIs" dxfId="191" priority="35" operator="between">
      <formula>20</formula>
      <formula>40</formula>
    </cfRule>
    <cfRule type="cellIs" dxfId="190" priority="36" operator="between">
      <formula>1</formula>
      <formula>19</formula>
    </cfRule>
  </conditionalFormatting>
  <conditionalFormatting sqref="EI75">
    <cfRule type="cellIs" dxfId="189" priority="29" operator="equal">
      <formula>0</formula>
    </cfRule>
    <cfRule type="cellIs" dxfId="188" priority="30" operator="greaterThan">
      <formula>40</formula>
    </cfRule>
    <cfRule type="cellIs" dxfId="187" priority="31" operator="between">
      <formula>20</formula>
      <formula>40</formula>
    </cfRule>
    <cfRule type="cellIs" dxfId="186" priority="32" operator="between">
      <formula>1</formula>
      <formula>19</formula>
    </cfRule>
  </conditionalFormatting>
  <conditionalFormatting sqref="EB75">
    <cfRule type="cellIs" dxfId="185" priority="25" operator="equal">
      <formula>0</formula>
    </cfRule>
    <cfRule type="cellIs" dxfId="184" priority="26" operator="greaterThan">
      <formula>40</formula>
    </cfRule>
    <cfRule type="cellIs" dxfId="183" priority="27" operator="between">
      <formula>20</formula>
      <formula>40</formula>
    </cfRule>
    <cfRule type="cellIs" dxfId="182" priority="28" operator="between">
      <formula>1</formula>
      <formula>19</formula>
    </cfRule>
  </conditionalFormatting>
  <conditionalFormatting sqref="EN75:EP75">
    <cfRule type="cellIs" dxfId="181" priority="21" operator="equal">
      <formula>0</formula>
    </cfRule>
    <cfRule type="cellIs" dxfId="180" priority="22" operator="greaterThan">
      <formula>40</formula>
    </cfRule>
    <cfRule type="cellIs" dxfId="179" priority="23" operator="between">
      <formula>20</formula>
      <formula>40</formula>
    </cfRule>
    <cfRule type="cellIs" dxfId="178" priority="24" operator="between">
      <formula>1</formula>
      <formula>19</formula>
    </cfRule>
  </conditionalFormatting>
  <conditionalFormatting sqref="EV75:EW75">
    <cfRule type="cellIs" dxfId="177" priority="17" operator="equal">
      <formula>0</formula>
    </cfRule>
    <cfRule type="cellIs" dxfId="176" priority="18" operator="greaterThan">
      <formula>40</formula>
    </cfRule>
    <cfRule type="cellIs" dxfId="175" priority="19" operator="between">
      <formula>20</formula>
      <formula>40</formula>
    </cfRule>
    <cfRule type="cellIs" dxfId="174" priority="20" operator="between">
      <formula>1</formula>
      <formula>19</formula>
    </cfRule>
  </conditionalFormatting>
  <conditionalFormatting sqref="AA76">
    <cfRule type="cellIs" dxfId="173" priority="13" operator="equal">
      <formula>0</formula>
    </cfRule>
    <cfRule type="cellIs" dxfId="172" priority="14" operator="greaterThan">
      <formula>40</formula>
    </cfRule>
    <cfRule type="cellIs" dxfId="171" priority="15" operator="between">
      <formula>20</formula>
      <formula>40</formula>
    </cfRule>
    <cfRule type="cellIs" dxfId="170" priority="16" operator="between">
      <formula>1</formula>
      <formula>19</formula>
    </cfRule>
  </conditionalFormatting>
  <conditionalFormatting sqref="BU77">
    <cfRule type="cellIs" dxfId="169" priority="9" operator="equal">
      <formula>0</formula>
    </cfRule>
    <cfRule type="cellIs" dxfId="168" priority="10" operator="greaterThan">
      <formula>40</formula>
    </cfRule>
    <cfRule type="cellIs" dxfId="167" priority="11" operator="between">
      <formula>20</formula>
      <formula>40</formula>
    </cfRule>
    <cfRule type="cellIs" dxfId="166" priority="12" operator="between">
      <formula>1</formula>
      <formula>19</formula>
    </cfRule>
  </conditionalFormatting>
  <conditionalFormatting sqref="EJ78">
    <cfRule type="cellIs" dxfId="165" priority="5" operator="equal">
      <formula>0</formula>
    </cfRule>
    <cfRule type="cellIs" dxfId="164" priority="6" operator="greaterThan">
      <formula>40</formula>
    </cfRule>
    <cfRule type="cellIs" dxfId="163" priority="7" operator="between">
      <formula>20</formula>
      <formula>40</formula>
    </cfRule>
    <cfRule type="cellIs" dxfId="162" priority="8" operator="between">
      <formula>1</formula>
      <formula>19</formula>
    </cfRule>
  </conditionalFormatting>
  <conditionalFormatting sqref="EH78">
    <cfRule type="cellIs" dxfId="161" priority="1" operator="equal">
      <formula>0</formula>
    </cfRule>
    <cfRule type="cellIs" dxfId="160" priority="2" operator="greaterThan">
      <formula>40</formula>
    </cfRule>
    <cfRule type="cellIs" dxfId="159" priority="3" operator="between">
      <formula>20</formula>
      <formula>40</formula>
    </cfRule>
    <cfRule type="cellIs" dxfId="158" priority="4" operator="between">
      <formula>1</formula>
      <formula>19</formula>
    </cfRule>
  </conditionalFormatting>
  <dataValidations count="2">
    <dataValidation type="list" allowBlank="1" showInputMessage="1" showErrorMessage="1" sqref="E16:E79">
      <formula1>"1, 2, 3"</formula1>
    </dataValidation>
    <dataValidation type="list" allowBlank="1" showInputMessage="1" showErrorMessage="1" sqref="G66:G79">
      <formula1>"1,2,3,4"</formula1>
    </dataValidation>
  </dataValidations>
  <pageMargins left="0.55118110236220474" right="0.78740157480314965" top="0.98425196850393704" bottom="0.98425196850393704" header="0.51181102362204722" footer="0.51181102362204722"/>
  <pageSetup paperSize="9" scale="77" fitToHeight="0" orientation="portrait" r:id="rId1"/>
  <headerFooter alignWithMargins="0">
    <oddHeader>&amp;L&amp;F&amp;R&amp;A</oddHeader>
    <oddFooter>&amp;LDocumento riservato per la Direzione e i partecipanti al riesame di Direzione, consulenti e auditor per l'SGSI.&amp;RPagina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7"/>
  <sheetViews>
    <sheetView workbookViewId="0"/>
  </sheetViews>
  <sheetFormatPr defaultColWidth="8.86328125" defaultRowHeight="13.15" x14ac:dyDescent="0.4"/>
  <cols>
    <col min="1" max="1" width="7.3984375" style="5" customWidth="1"/>
    <col min="2" max="2" width="27.33203125" style="5" customWidth="1"/>
    <col min="3" max="3" width="26.53125" style="5" customWidth="1"/>
    <col min="4" max="4" width="13.9296875" style="5" customWidth="1"/>
    <col min="5" max="5" width="34.33203125" style="5" customWidth="1"/>
    <col min="6" max="6" width="9.53125" style="28" customWidth="1"/>
    <col min="7" max="7" width="8.86328125" style="5"/>
    <col min="8" max="8" width="11.3984375" style="5" customWidth="1"/>
    <col min="9" max="9" width="13.9296875" style="5" customWidth="1"/>
    <col min="10" max="20" width="11.3984375" style="5" customWidth="1"/>
    <col min="21" max="16384" width="8.86328125" style="5"/>
  </cols>
  <sheetData>
    <row r="2" spans="1:20" ht="18" x14ac:dyDescent="0.55000000000000004">
      <c r="B2" s="92" t="s">
        <v>134</v>
      </c>
      <c r="C2" s="19"/>
      <c r="D2" s="19"/>
      <c r="E2" s="20"/>
      <c r="I2" s="19"/>
    </row>
    <row r="3" spans="1:20" s="7" customFormat="1" x14ac:dyDescent="0.35">
      <c r="B3" s="7" t="s">
        <v>135</v>
      </c>
      <c r="D3" s="4"/>
      <c r="E3" s="4"/>
      <c r="F3" s="29"/>
      <c r="I3" s="4"/>
    </row>
    <row r="4" spans="1:20" s="7" customFormat="1" x14ac:dyDescent="0.35">
      <c r="B4" s="7" t="s">
        <v>549</v>
      </c>
      <c r="D4" s="4"/>
      <c r="E4" s="4"/>
      <c r="F4" s="29"/>
      <c r="I4" s="4"/>
    </row>
    <row r="5" spans="1:20" s="7" customFormat="1" x14ac:dyDescent="0.35">
      <c r="B5" s="7" t="s">
        <v>551</v>
      </c>
      <c r="D5" s="4"/>
      <c r="E5" s="4"/>
      <c r="F5" s="29"/>
      <c r="I5" s="4"/>
    </row>
    <row r="6" spans="1:20" s="7" customFormat="1" x14ac:dyDescent="0.35">
      <c r="B6" s="7" t="s">
        <v>550</v>
      </c>
      <c r="D6" s="4"/>
      <c r="E6" s="4"/>
      <c r="F6" s="29"/>
      <c r="I6" s="4"/>
    </row>
    <row r="7" spans="1:20" ht="13.15" customHeight="1" x14ac:dyDescent="0.4">
      <c r="F7" s="150" t="s">
        <v>344</v>
      </c>
      <c r="G7" s="151"/>
      <c r="H7" s="152"/>
      <c r="J7" s="150" t="s">
        <v>601</v>
      </c>
      <c r="K7" s="151"/>
      <c r="L7" s="151"/>
      <c r="M7" s="151"/>
      <c r="N7" s="151"/>
      <c r="O7" s="151"/>
      <c r="P7" s="151"/>
      <c r="Q7" s="151"/>
      <c r="R7" s="151"/>
      <c r="S7" s="151"/>
      <c r="T7" s="152"/>
    </row>
    <row r="8" spans="1:20" ht="42.75" x14ac:dyDescent="0.4">
      <c r="A8" s="55" t="s">
        <v>316</v>
      </c>
      <c r="B8" s="55" t="s">
        <v>349</v>
      </c>
      <c r="C8" s="55" t="s">
        <v>350</v>
      </c>
      <c r="D8" s="55" t="s">
        <v>145</v>
      </c>
      <c r="E8" s="55" t="s">
        <v>8</v>
      </c>
      <c r="F8" s="55" t="s">
        <v>341</v>
      </c>
      <c r="G8" s="55" t="s">
        <v>342</v>
      </c>
      <c r="H8" s="55" t="s">
        <v>343</v>
      </c>
      <c r="I8" s="55" t="s">
        <v>572</v>
      </c>
      <c r="J8" s="55" t="s">
        <v>602</v>
      </c>
      <c r="K8" s="55" t="s">
        <v>604</v>
      </c>
      <c r="L8" s="55" t="s">
        <v>650</v>
      </c>
      <c r="M8" s="55" t="s">
        <v>607</v>
      </c>
      <c r="N8" s="55" t="s">
        <v>651</v>
      </c>
      <c r="O8" s="55" t="s">
        <v>603</v>
      </c>
      <c r="P8" s="55" t="s">
        <v>608</v>
      </c>
      <c r="Q8" s="55" t="s">
        <v>609</v>
      </c>
      <c r="R8" s="55" t="s">
        <v>610</v>
      </c>
      <c r="S8" s="55" t="s">
        <v>611</v>
      </c>
      <c r="T8" s="55" t="s">
        <v>652</v>
      </c>
    </row>
    <row r="9" spans="1:20" ht="34.9" x14ac:dyDescent="0.4">
      <c r="A9" s="84" t="s">
        <v>1</v>
      </c>
      <c r="B9" s="56" t="s">
        <v>267</v>
      </c>
      <c r="C9" s="56" t="s">
        <v>447</v>
      </c>
      <c r="D9" s="57">
        <v>1</v>
      </c>
      <c r="E9" s="58"/>
      <c r="F9" s="90" t="s">
        <v>207</v>
      </c>
      <c r="G9" s="90"/>
      <c r="H9" s="90"/>
      <c r="I9" s="115">
        <f>5-D9</f>
        <v>4</v>
      </c>
      <c r="J9" s="90" t="s">
        <v>207</v>
      </c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ht="23.25" x14ac:dyDescent="0.4">
      <c r="A10" s="84"/>
      <c r="B10" s="56" t="s">
        <v>48</v>
      </c>
      <c r="C10" s="56" t="s">
        <v>351</v>
      </c>
      <c r="D10" s="57">
        <v>2</v>
      </c>
      <c r="E10" s="58"/>
      <c r="F10" s="90" t="s">
        <v>207</v>
      </c>
      <c r="G10" s="90"/>
      <c r="H10" s="90"/>
      <c r="I10" s="115">
        <f t="shared" ref="I10:I73" si="0">5-D10</f>
        <v>3</v>
      </c>
      <c r="J10" s="90" t="s">
        <v>207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ht="78.75" x14ac:dyDescent="0.4">
      <c r="A11" s="84" t="s">
        <v>1</v>
      </c>
      <c r="B11" s="56" t="s">
        <v>268</v>
      </c>
      <c r="C11" s="56" t="s">
        <v>448</v>
      </c>
      <c r="D11" s="57">
        <v>3</v>
      </c>
      <c r="E11" s="58" t="s">
        <v>552</v>
      </c>
      <c r="F11" s="90" t="s">
        <v>207</v>
      </c>
      <c r="G11" s="90"/>
      <c r="H11" s="90"/>
      <c r="I11" s="115">
        <f t="shared" si="0"/>
        <v>2</v>
      </c>
      <c r="J11" s="90" t="s">
        <v>207</v>
      </c>
      <c r="K11" s="90"/>
      <c r="L11" s="90" t="s">
        <v>207</v>
      </c>
      <c r="M11" s="90"/>
      <c r="N11" s="90"/>
      <c r="O11" s="90"/>
      <c r="P11" s="90"/>
      <c r="Q11" s="90"/>
      <c r="R11" s="90"/>
      <c r="S11" s="90"/>
      <c r="T11" s="90"/>
    </row>
    <row r="12" spans="1:20" ht="26.25" x14ac:dyDescent="0.4">
      <c r="A12" s="84"/>
      <c r="B12" s="56" t="s">
        <v>49</v>
      </c>
      <c r="C12" s="56" t="s">
        <v>352</v>
      </c>
      <c r="D12" s="57">
        <v>4</v>
      </c>
      <c r="E12" s="93" t="s">
        <v>495</v>
      </c>
      <c r="F12" s="90" t="s">
        <v>207</v>
      </c>
      <c r="G12" s="90"/>
      <c r="H12" s="90"/>
      <c r="I12" s="115">
        <f t="shared" si="0"/>
        <v>1</v>
      </c>
      <c r="J12" s="90" t="s">
        <v>207</v>
      </c>
      <c r="K12" s="90"/>
      <c r="L12" s="90"/>
      <c r="M12" s="90"/>
      <c r="N12" s="90" t="s">
        <v>207</v>
      </c>
      <c r="O12" s="90" t="s">
        <v>207</v>
      </c>
      <c r="P12" s="90" t="s">
        <v>207</v>
      </c>
      <c r="Q12" s="90"/>
      <c r="R12" s="90"/>
      <c r="S12" s="90"/>
      <c r="T12" s="90"/>
    </row>
    <row r="13" spans="1:20" x14ac:dyDescent="0.4">
      <c r="A13" s="84"/>
      <c r="B13" s="56" t="s">
        <v>50</v>
      </c>
      <c r="C13" s="56" t="s">
        <v>353</v>
      </c>
      <c r="D13" s="57">
        <v>1</v>
      </c>
      <c r="E13" s="58"/>
      <c r="F13" s="90" t="s">
        <v>207</v>
      </c>
      <c r="G13" s="90"/>
      <c r="H13" s="90"/>
      <c r="I13" s="115">
        <f t="shared" si="0"/>
        <v>4</v>
      </c>
      <c r="J13" s="90" t="s">
        <v>207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ht="23.25" x14ac:dyDescent="0.4">
      <c r="A14" s="84"/>
      <c r="B14" s="56" t="s">
        <v>51</v>
      </c>
      <c r="C14" s="56" t="s">
        <v>354</v>
      </c>
      <c r="D14" s="57">
        <v>2</v>
      </c>
      <c r="E14" s="58"/>
      <c r="F14" s="90" t="s">
        <v>207</v>
      </c>
      <c r="G14" s="90"/>
      <c r="H14" s="90"/>
      <c r="I14" s="115">
        <f t="shared" si="0"/>
        <v>3</v>
      </c>
      <c r="J14" s="90" t="s">
        <v>207</v>
      </c>
      <c r="K14" s="90"/>
      <c r="L14" s="90"/>
      <c r="M14" s="90"/>
      <c r="N14" s="90" t="s">
        <v>207</v>
      </c>
      <c r="O14" s="90" t="s">
        <v>207</v>
      </c>
      <c r="P14" s="90" t="s">
        <v>207</v>
      </c>
      <c r="Q14" s="90"/>
      <c r="R14" s="90"/>
      <c r="S14" s="90"/>
      <c r="T14" s="90"/>
    </row>
    <row r="15" spans="1:20" ht="23.25" x14ac:dyDescent="0.4">
      <c r="A15" s="84" t="s">
        <v>1</v>
      </c>
      <c r="B15" s="56" t="s">
        <v>52</v>
      </c>
      <c r="C15" s="56" t="s">
        <v>355</v>
      </c>
      <c r="D15" s="57">
        <v>3</v>
      </c>
      <c r="E15" s="58" t="s">
        <v>317</v>
      </c>
      <c r="F15" s="90" t="s">
        <v>207</v>
      </c>
      <c r="G15" s="90"/>
      <c r="H15" s="90"/>
      <c r="I15" s="115">
        <f t="shared" si="0"/>
        <v>2</v>
      </c>
      <c r="J15" s="90" t="s">
        <v>207</v>
      </c>
      <c r="K15" s="90"/>
      <c r="L15" s="90"/>
      <c r="M15" s="90"/>
      <c r="N15" s="90" t="s">
        <v>207</v>
      </c>
      <c r="O15" s="90" t="s">
        <v>207</v>
      </c>
      <c r="P15" s="90" t="s">
        <v>207</v>
      </c>
      <c r="Q15" s="90"/>
      <c r="R15" s="90"/>
      <c r="S15" s="90"/>
      <c r="T15" s="90"/>
    </row>
    <row r="16" spans="1:20" ht="23.25" x14ac:dyDescent="0.4">
      <c r="A16" s="84"/>
      <c r="B16" s="91" t="s">
        <v>478</v>
      </c>
      <c r="C16" s="56" t="s">
        <v>356</v>
      </c>
      <c r="D16" s="57">
        <v>4</v>
      </c>
      <c r="E16" s="58"/>
      <c r="F16" s="90" t="s">
        <v>207</v>
      </c>
      <c r="G16" s="90"/>
      <c r="H16" s="90"/>
      <c r="I16" s="115">
        <f t="shared" si="0"/>
        <v>1</v>
      </c>
      <c r="J16" s="90" t="s">
        <v>207</v>
      </c>
      <c r="K16" s="90"/>
      <c r="L16" s="90"/>
      <c r="M16" s="90"/>
      <c r="N16" s="90" t="s">
        <v>207</v>
      </c>
      <c r="O16" s="90" t="s">
        <v>207</v>
      </c>
      <c r="P16" s="90" t="s">
        <v>207</v>
      </c>
      <c r="Q16" s="90"/>
      <c r="R16" s="90"/>
      <c r="S16" s="90"/>
      <c r="T16" s="90"/>
    </row>
    <row r="17" spans="1:20" ht="91.9" x14ac:dyDescent="0.4">
      <c r="A17" s="84"/>
      <c r="B17" s="56" t="s">
        <v>269</v>
      </c>
      <c r="C17" s="56" t="s">
        <v>449</v>
      </c>
      <c r="D17" s="57">
        <v>1</v>
      </c>
      <c r="E17" s="58" t="s">
        <v>653</v>
      </c>
      <c r="F17" s="90" t="s">
        <v>207</v>
      </c>
      <c r="G17" s="90"/>
      <c r="H17" s="90"/>
      <c r="I17" s="115">
        <f t="shared" si="0"/>
        <v>4</v>
      </c>
      <c r="J17" s="90"/>
      <c r="K17" s="90"/>
      <c r="L17" s="90"/>
      <c r="M17" s="90"/>
      <c r="N17" s="90"/>
      <c r="O17" s="90" t="s">
        <v>207</v>
      </c>
      <c r="P17" s="90"/>
      <c r="Q17" s="90"/>
      <c r="R17" s="90"/>
      <c r="S17" s="90"/>
      <c r="T17" s="90"/>
    </row>
    <row r="18" spans="1:20" x14ac:dyDescent="0.4">
      <c r="A18" s="84"/>
      <c r="B18" s="56" t="s">
        <v>53</v>
      </c>
      <c r="C18" s="56" t="s">
        <v>357</v>
      </c>
      <c r="D18" s="57">
        <v>2</v>
      </c>
      <c r="E18" s="58" t="s">
        <v>496</v>
      </c>
      <c r="F18" s="90" t="s">
        <v>207</v>
      </c>
      <c r="G18" s="90"/>
      <c r="H18" s="90"/>
      <c r="I18" s="115">
        <f t="shared" si="0"/>
        <v>3</v>
      </c>
      <c r="J18" s="90"/>
      <c r="K18" s="90"/>
      <c r="L18" s="90"/>
      <c r="M18" s="90"/>
      <c r="N18" s="90"/>
      <c r="O18" s="90" t="s">
        <v>207</v>
      </c>
      <c r="P18" s="90"/>
      <c r="Q18" s="90"/>
      <c r="R18" s="90"/>
      <c r="S18" s="90"/>
      <c r="T18" s="90"/>
    </row>
    <row r="19" spans="1:20" ht="78.75" x14ac:dyDescent="0.4">
      <c r="A19" s="84"/>
      <c r="B19" s="56" t="s">
        <v>54</v>
      </c>
      <c r="C19" s="56" t="s">
        <v>358</v>
      </c>
      <c r="D19" s="57">
        <v>3</v>
      </c>
      <c r="E19" s="93" t="s">
        <v>497</v>
      </c>
      <c r="F19" s="90" t="s">
        <v>207</v>
      </c>
      <c r="G19" s="90"/>
      <c r="H19" s="90"/>
      <c r="I19" s="115">
        <f t="shared" si="0"/>
        <v>2</v>
      </c>
      <c r="J19" s="90"/>
      <c r="K19" s="90" t="s">
        <v>207</v>
      </c>
      <c r="L19" s="90"/>
      <c r="M19" s="90"/>
      <c r="N19" s="90"/>
      <c r="O19" s="90"/>
      <c r="P19" s="90"/>
      <c r="Q19" s="90"/>
      <c r="R19" s="90"/>
      <c r="S19" s="90"/>
      <c r="T19" s="90"/>
    </row>
    <row r="20" spans="1:20" ht="23.25" x14ac:dyDescent="0.4">
      <c r="A20" s="84" t="s">
        <v>1</v>
      </c>
      <c r="B20" s="56" t="s">
        <v>55</v>
      </c>
      <c r="C20" s="56" t="s">
        <v>359</v>
      </c>
      <c r="D20" s="57">
        <v>4</v>
      </c>
      <c r="E20" s="58"/>
      <c r="F20" s="90" t="s">
        <v>207</v>
      </c>
      <c r="G20" s="90"/>
      <c r="H20" s="90"/>
      <c r="I20" s="115">
        <f t="shared" si="0"/>
        <v>1</v>
      </c>
      <c r="J20" s="90"/>
      <c r="K20" s="90" t="s">
        <v>207</v>
      </c>
      <c r="L20" s="90"/>
      <c r="M20" s="90"/>
      <c r="N20" s="90"/>
      <c r="O20" s="90"/>
      <c r="P20" s="90"/>
      <c r="Q20" s="90"/>
      <c r="R20" s="90"/>
      <c r="S20" s="90"/>
      <c r="T20" s="90"/>
    </row>
    <row r="21" spans="1:20" ht="26.25" x14ac:dyDescent="0.4">
      <c r="A21" s="84"/>
      <c r="B21" s="56" t="s">
        <v>56</v>
      </c>
      <c r="C21" s="56" t="s">
        <v>360</v>
      </c>
      <c r="D21" s="57">
        <v>1</v>
      </c>
      <c r="E21" s="58" t="s">
        <v>498</v>
      </c>
      <c r="F21" s="90" t="s">
        <v>207</v>
      </c>
      <c r="G21" s="90"/>
      <c r="H21" s="90"/>
      <c r="I21" s="115">
        <f t="shared" si="0"/>
        <v>4</v>
      </c>
      <c r="J21" s="90" t="s">
        <v>207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1:20" ht="46.5" x14ac:dyDescent="0.4">
      <c r="A22" s="84" t="s">
        <v>1</v>
      </c>
      <c r="B22" s="56" t="s">
        <v>270</v>
      </c>
      <c r="C22" s="56" t="s">
        <v>450</v>
      </c>
      <c r="D22" s="57">
        <v>2</v>
      </c>
      <c r="E22" s="58"/>
      <c r="F22" s="90" t="s">
        <v>207</v>
      </c>
      <c r="G22" s="90"/>
      <c r="H22" s="90"/>
      <c r="I22" s="115">
        <f t="shared" si="0"/>
        <v>3</v>
      </c>
      <c r="J22" s="90"/>
      <c r="K22" s="90" t="s">
        <v>207</v>
      </c>
      <c r="L22" s="90"/>
      <c r="M22" s="90"/>
      <c r="N22" s="90"/>
      <c r="O22" s="90"/>
      <c r="P22" s="90"/>
      <c r="Q22" s="90"/>
      <c r="R22" s="90"/>
      <c r="S22" s="90"/>
      <c r="T22" s="90"/>
    </row>
    <row r="23" spans="1:20" ht="39.4" x14ac:dyDescent="0.4">
      <c r="A23" s="84" t="s">
        <v>1</v>
      </c>
      <c r="B23" s="56" t="s">
        <v>57</v>
      </c>
      <c r="C23" s="56" t="s">
        <v>361</v>
      </c>
      <c r="D23" s="57">
        <v>3</v>
      </c>
      <c r="E23" s="58" t="s">
        <v>499</v>
      </c>
      <c r="F23" s="90" t="s">
        <v>207</v>
      </c>
      <c r="G23" s="90"/>
      <c r="H23" s="90"/>
      <c r="I23" s="115">
        <f t="shared" si="0"/>
        <v>2</v>
      </c>
      <c r="J23" s="90"/>
      <c r="K23" s="90" t="s">
        <v>207</v>
      </c>
      <c r="L23" s="90"/>
      <c r="M23" s="90"/>
      <c r="N23" s="90"/>
      <c r="O23" s="90"/>
      <c r="P23" s="90"/>
      <c r="Q23" s="90"/>
      <c r="R23" s="90"/>
      <c r="S23" s="90"/>
      <c r="T23" s="90"/>
    </row>
    <row r="24" spans="1:20" ht="118.15" x14ac:dyDescent="0.4">
      <c r="A24" s="84"/>
      <c r="B24" s="56" t="s">
        <v>58</v>
      </c>
      <c r="C24" s="56" t="s">
        <v>362</v>
      </c>
      <c r="D24" s="57">
        <v>4</v>
      </c>
      <c r="E24" s="58" t="s">
        <v>500</v>
      </c>
      <c r="F24" s="90" t="s">
        <v>207</v>
      </c>
      <c r="G24" s="90"/>
      <c r="H24" s="90"/>
      <c r="I24" s="115">
        <f t="shared" si="0"/>
        <v>1</v>
      </c>
      <c r="J24" s="90"/>
      <c r="K24" s="90" t="s">
        <v>207</v>
      </c>
      <c r="L24" s="90"/>
      <c r="M24" s="90"/>
      <c r="N24" s="90"/>
      <c r="O24" s="90"/>
      <c r="P24" s="90"/>
      <c r="Q24" s="90"/>
      <c r="R24" s="90"/>
      <c r="S24" s="90"/>
      <c r="T24" s="90"/>
    </row>
    <row r="25" spans="1:20" ht="26.25" x14ac:dyDescent="0.4">
      <c r="A25" s="84" t="s">
        <v>1</v>
      </c>
      <c r="B25" s="56" t="s">
        <v>59</v>
      </c>
      <c r="C25" s="56" t="s">
        <v>363</v>
      </c>
      <c r="D25" s="57">
        <v>1</v>
      </c>
      <c r="E25" s="58" t="s">
        <v>501</v>
      </c>
      <c r="F25" s="90" t="s">
        <v>207</v>
      </c>
      <c r="G25" s="90"/>
      <c r="H25" s="90"/>
      <c r="I25" s="115">
        <f t="shared" si="0"/>
        <v>4</v>
      </c>
      <c r="J25" s="90"/>
      <c r="K25" s="90"/>
      <c r="L25" s="90"/>
      <c r="M25" s="90" t="s">
        <v>207</v>
      </c>
      <c r="N25" s="90" t="s">
        <v>207</v>
      </c>
      <c r="O25" s="90" t="s">
        <v>207</v>
      </c>
      <c r="P25" s="90" t="s">
        <v>207</v>
      </c>
      <c r="Q25" s="90"/>
      <c r="R25" s="90"/>
      <c r="S25" s="90"/>
      <c r="T25" s="90"/>
    </row>
    <row r="26" spans="1:20" x14ac:dyDescent="0.4">
      <c r="A26" s="84"/>
      <c r="B26" s="56" t="s">
        <v>60</v>
      </c>
      <c r="C26" s="56" t="s">
        <v>591</v>
      </c>
      <c r="D26" s="57">
        <v>2</v>
      </c>
      <c r="E26" s="58" t="s">
        <v>502</v>
      </c>
      <c r="F26" s="90" t="s">
        <v>207</v>
      </c>
      <c r="G26" s="90"/>
      <c r="H26" s="90"/>
      <c r="I26" s="115">
        <f t="shared" si="0"/>
        <v>3</v>
      </c>
      <c r="J26" s="90"/>
      <c r="K26" s="90"/>
      <c r="L26" s="90"/>
      <c r="M26" s="90" t="s">
        <v>207</v>
      </c>
      <c r="N26" s="90" t="s">
        <v>207</v>
      </c>
      <c r="O26" s="90" t="s">
        <v>207</v>
      </c>
      <c r="P26" s="90" t="s">
        <v>207</v>
      </c>
      <c r="Q26" s="90"/>
      <c r="R26" s="90"/>
      <c r="S26" s="90"/>
      <c r="T26" s="90"/>
    </row>
    <row r="27" spans="1:20" ht="315" x14ac:dyDescent="0.4">
      <c r="A27" s="84" t="s">
        <v>1</v>
      </c>
      <c r="B27" s="56" t="s">
        <v>61</v>
      </c>
      <c r="C27" s="56" t="s">
        <v>365</v>
      </c>
      <c r="D27" s="57">
        <v>3</v>
      </c>
      <c r="E27" s="58" t="s">
        <v>503</v>
      </c>
      <c r="F27" s="90" t="s">
        <v>207</v>
      </c>
      <c r="G27" s="90"/>
      <c r="H27" s="90"/>
      <c r="I27" s="115">
        <f t="shared" si="0"/>
        <v>2</v>
      </c>
      <c r="J27" s="90" t="s">
        <v>207</v>
      </c>
      <c r="K27" s="90"/>
      <c r="L27" s="90"/>
      <c r="M27" s="90" t="s">
        <v>207</v>
      </c>
      <c r="N27" s="90" t="s">
        <v>207</v>
      </c>
      <c r="O27" s="90" t="s">
        <v>207</v>
      </c>
      <c r="P27" s="90" t="s">
        <v>207</v>
      </c>
      <c r="Q27" s="90"/>
      <c r="R27" s="90"/>
      <c r="S27" s="90"/>
      <c r="T27" s="90"/>
    </row>
    <row r="28" spans="1:20" x14ac:dyDescent="0.4">
      <c r="A28" s="84"/>
      <c r="B28" s="56" t="s">
        <v>62</v>
      </c>
      <c r="C28" s="56" t="s">
        <v>366</v>
      </c>
      <c r="D28" s="57">
        <v>4</v>
      </c>
      <c r="E28" s="58"/>
      <c r="F28" s="90" t="s">
        <v>207</v>
      </c>
      <c r="G28" s="90"/>
      <c r="H28" s="90"/>
      <c r="I28" s="115">
        <f t="shared" si="0"/>
        <v>1</v>
      </c>
      <c r="J28" s="90"/>
      <c r="K28" s="90" t="s">
        <v>207</v>
      </c>
      <c r="L28" s="90"/>
      <c r="M28" s="90" t="s">
        <v>207</v>
      </c>
      <c r="N28" s="90" t="s">
        <v>207</v>
      </c>
      <c r="O28" s="90" t="s">
        <v>207</v>
      </c>
      <c r="P28" s="90" t="s">
        <v>207</v>
      </c>
      <c r="Q28" s="90"/>
      <c r="R28" s="90"/>
      <c r="S28" s="90"/>
      <c r="T28" s="90"/>
    </row>
    <row r="29" spans="1:20" ht="34.9" x14ac:dyDescent="0.4">
      <c r="A29" s="84"/>
      <c r="B29" s="56" t="s">
        <v>271</v>
      </c>
      <c r="C29" s="56" t="s">
        <v>451</v>
      </c>
      <c r="D29" s="57">
        <v>1</v>
      </c>
      <c r="E29" s="58"/>
      <c r="F29" s="90" t="s">
        <v>207</v>
      </c>
      <c r="G29" s="90"/>
      <c r="H29" s="90"/>
      <c r="I29" s="115">
        <f t="shared" si="0"/>
        <v>4</v>
      </c>
      <c r="J29" s="90" t="s">
        <v>207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1:20" ht="34.9" x14ac:dyDescent="0.4">
      <c r="A30" s="84"/>
      <c r="B30" s="56" t="s">
        <v>272</v>
      </c>
      <c r="C30" s="56" t="s">
        <v>452</v>
      </c>
      <c r="D30" s="57">
        <v>2</v>
      </c>
      <c r="E30" s="58"/>
      <c r="F30" s="90" t="s">
        <v>207</v>
      </c>
      <c r="G30" s="90"/>
      <c r="H30" s="90"/>
      <c r="I30" s="115">
        <f t="shared" si="0"/>
        <v>3</v>
      </c>
      <c r="J30" s="90" t="s">
        <v>207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1:20" ht="46.5" x14ac:dyDescent="0.4">
      <c r="A31" s="84"/>
      <c r="B31" s="56" t="s">
        <v>63</v>
      </c>
      <c r="C31" s="56" t="s">
        <v>367</v>
      </c>
      <c r="D31" s="57">
        <v>3</v>
      </c>
      <c r="E31" s="58" t="s">
        <v>504</v>
      </c>
      <c r="F31" s="90" t="s">
        <v>207</v>
      </c>
      <c r="G31" s="90"/>
      <c r="H31" s="90"/>
      <c r="I31" s="115">
        <f t="shared" si="0"/>
        <v>2</v>
      </c>
      <c r="J31" s="90" t="s">
        <v>207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ht="65.650000000000006" x14ac:dyDescent="0.4">
      <c r="A32" s="84"/>
      <c r="B32" s="56" t="s">
        <v>273</v>
      </c>
      <c r="C32" s="56" t="s">
        <v>453</v>
      </c>
      <c r="D32" s="57">
        <v>4</v>
      </c>
      <c r="E32" s="93" t="s">
        <v>605</v>
      </c>
      <c r="F32" s="90" t="s">
        <v>207</v>
      </c>
      <c r="G32" s="90"/>
      <c r="H32" s="90"/>
      <c r="I32" s="115">
        <f t="shared" si="0"/>
        <v>1</v>
      </c>
      <c r="J32" s="90" t="s">
        <v>207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1:20" ht="406.9" x14ac:dyDescent="0.4">
      <c r="A33" s="84" t="s">
        <v>1</v>
      </c>
      <c r="B33" s="56" t="s">
        <v>274</v>
      </c>
      <c r="C33" s="56" t="s">
        <v>454</v>
      </c>
      <c r="D33" s="57">
        <v>1</v>
      </c>
      <c r="E33" s="58" t="s">
        <v>606</v>
      </c>
      <c r="F33" s="90" t="s">
        <v>207</v>
      </c>
      <c r="G33" s="90"/>
      <c r="H33" s="90"/>
      <c r="I33" s="115">
        <f t="shared" si="0"/>
        <v>4</v>
      </c>
      <c r="J33" s="90" t="s">
        <v>207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1:20" ht="34.9" x14ac:dyDescent="0.4">
      <c r="A34" s="84"/>
      <c r="B34" s="56" t="s">
        <v>275</v>
      </c>
      <c r="C34" s="56" t="s">
        <v>455</v>
      </c>
      <c r="D34" s="57">
        <v>2</v>
      </c>
      <c r="E34" s="58"/>
      <c r="F34" s="90" t="s">
        <v>207</v>
      </c>
      <c r="G34" s="90"/>
      <c r="H34" s="90"/>
      <c r="I34" s="115">
        <f t="shared" si="0"/>
        <v>3</v>
      </c>
      <c r="J34" s="90" t="s">
        <v>207</v>
      </c>
      <c r="K34" s="90"/>
      <c r="L34" s="90"/>
      <c r="M34" s="90"/>
      <c r="N34" s="90"/>
      <c r="O34" s="90" t="s">
        <v>207</v>
      </c>
      <c r="P34" s="90"/>
      <c r="Q34" s="90"/>
      <c r="R34" s="90"/>
      <c r="S34" s="90"/>
      <c r="T34" s="90"/>
    </row>
    <row r="35" spans="1:20" ht="23.25" x14ac:dyDescent="0.4">
      <c r="A35" s="84"/>
      <c r="B35" s="56" t="s">
        <v>64</v>
      </c>
      <c r="C35" s="56" t="s">
        <v>368</v>
      </c>
      <c r="D35" s="57">
        <v>3</v>
      </c>
      <c r="E35" s="58"/>
      <c r="F35" s="90" t="s">
        <v>207</v>
      </c>
      <c r="G35" s="90"/>
      <c r="H35" s="90"/>
      <c r="I35" s="115">
        <f t="shared" si="0"/>
        <v>2</v>
      </c>
      <c r="J35" s="90" t="s">
        <v>207</v>
      </c>
      <c r="K35" s="90"/>
      <c r="L35" s="90" t="s">
        <v>207</v>
      </c>
      <c r="M35" s="90"/>
      <c r="N35" s="90"/>
      <c r="O35" s="90"/>
      <c r="P35" s="90"/>
      <c r="Q35" s="90"/>
      <c r="R35" s="90"/>
      <c r="S35" s="90"/>
      <c r="T35" s="90"/>
    </row>
    <row r="36" spans="1:20" ht="78.75" x14ac:dyDescent="0.4">
      <c r="A36" s="84"/>
      <c r="B36" s="56" t="s">
        <v>65</v>
      </c>
      <c r="C36" s="56" t="s">
        <v>369</v>
      </c>
      <c r="D36" s="57">
        <v>4</v>
      </c>
      <c r="E36" s="58" t="s">
        <v>519</v>
      </c>
      <c r="F36" s="90" t="s">
        <v>207</v>
      </c>
      <c r="G36" s="90"/>
      <c r="H36" s="90"/>
      <c r="I36" s="115">
        <f t="shared" si="0"/>
        <v>1</v>
      </c>
      <c r="J36" s="90"/>
      <c r="K36" s="90"/>
      <c r="L36" s="90" t="s">
        <v>207</v>
      </c>
      <c r="M36" s="90"/>
      <c r="N36" s="90" t="s">
        <v>207</v>
      </c>
      <c r="O36" s="90"/>
      <c r="P36" s="90"/>
      <c r="Q36" s="90"/>
      <c r="R36" s="90"/>
      <c r="S36" s="90"/>
      <c r="T36" s="90"/>
    </row>
    <row r="37" spans="1:20" ht="65.650000000000006" x14ac:dyDescent="0.4">
      <c r="A37" s="84" t="s">
        <v>1</v>
      </c>
      <c r="B37" s="56" t="s">
        <v>276</v>
      </c>
      <c r="C37" s="56" t="s">
        <v>456</v>
      </c>
      <c r="D37" s="57">
        <v>1</v>
      </c>
      <c r="E37" s="58" t="s">
        <v>318</v>
      </c>
      <c r="F37" s="90" t="s">
        <v>207</v>
      </c>
      <c r="G37" s="90"/>
      <c r="H37" s="90"/>
      <c r="I37" s="115">
        <f t="shared" si="0"/>
        <v>4</v>
      </c>
      <c r="J37" s="90"/>
      <c r="K37" s="90" t="s">
        <v>207</v>
      </c>
      <c r="L37" s="90" t="s">
        <v>207</v>
      </c>
      <c r="M37" s="90"/>
      <c r="N37" s="90"/>
      <c r="O37" s="90" t="s">
        <v>207</v>
      </c>
      <c r="P37" s="90"/>
      <c r="Q37" s="90"/>
      <c r="R37" s="90"/>
      <c r="S37" s="90"/>
      <c r="T37" s="90"/>
    </row>
    <row r="38" spans="1:20" ht="65.650000000000006" x14ac:dyDescent="0.4">
      <c r="A38" s="84" t="s">
        <v>1</v>
      </c>
      <c r="B38" s="56" t="s">
        <v>277</v>
      </c>
      <c r="C38" s="56" t="s">
        <v>457</v>
      </c>
      <c r="D38" s="57">
        <v>2</v>
      </c>
      <c r="E38" s="58" t="s">
        <v>520</v>
      </c>
      <c r="F38" s="90" t="s">
        <v>207</v>
      </c>
      <c r="G38" s="90"/>
      <c r="H38" s="90"/>
      <c r="I38" s="115">
        <f t="shared" si="0"/>
        <v>3</v>
      </c>
      <c r="J38" s="90"/>
      <c r="K38" s="90" t="s">
        <v>207</v>
      </c>
      <c r="L38" s="90" t="s">
        <v>207</v>
      </c>
      <c r="M38" s="90"/>
      <c r="N38" s="90"/>
      <c r="O38" s="90" t="s">
        <v>207</v>
      </c>
      <c r="P38" s="90"/>
      <c r="Q38" s="90"/>
      <c r="R38" s="90"/>
      <c r="S38" s="90"/>
      <c r="T38" s="90"/>
    </row>
    <row r="39" spans="1:20" ht="144.4" x14ac:dyDescent="0.4">
      <c r="A39" s="84" t="s">
        <v>1</v>
      </c>
      <c r="B39" s="56" t="s">
        <v>66</v>
      </c>
      <c r="C39" s="56" t="s">
        <v>370</v>
      </c>
      <c r="D39" s="57">
        <v>3</v>
      </c>
      <c r="E39" s="58" t="s">
        <v>319</v>
      </c>
      <c r="F39" s="90" t="s">
        <v>207</v>
      </c>
      <c r="G39" s="90"/>
      <c r="H39" s="90"/>
      <c r="I39" s="115">
        <f t="shared" si="0"/>
        <v>2</v>
      </c>
      <c r="J39" s="90"/>
      <c r="K39" s="90" t="s">
        <v>207</v>
      </c>
      <c r="L39" s="90" t="s">
        <v>207</v>
      </c>
      <c r="M39" s="90"/>
      <c r="N39" s="90"/>
      <c r="O39" s="90" t="s">
        <v>207</v>
      </c>
      <c r="P39" s="90"/>
      <c r="Q39" s="90"/>
      <c r="R39" s="90"/>
      <c r="S39" s="90"/>
      <c r="T39" s="90"/>
    </row>
    <row r="40" spans="1:20" ht="131.25" x14ac:dyDescent="0.4">
      <c r="A40" s="84" t="s">
        <v>1</v>
      </c>
      <c r="B40" s="56" t="s">
        <v>67</v>
      </c>
      <c r="C40" s="56" t="s">
        <v>371</v>
      </c>
      <c r="D40" s="57">
        <v>4</v>
      </c>
      <c r="E40" s="58" t="s">
        <v>521</v>
      </c>
      <c r="F40" s="90" t="s">
        <v>207</v>
      </c>
      <c r="G40" s="90"/>
      <c r="H40" s="90"/>
      <c r="I40" s="115">
        <f t="shared" si="0"/>
        <v>1</v>
      </c>
      <c r="J40" s="90"/>
      <c r="K40" s="90" t="s">
        <v>207</v>
      </c>
      <c r="L40" s="90" t="s">
        <v>207</v>
      </c>
      <c r="M40" s="90"/>
      <c r="N40" s="90"/>
      <c r="O40" s="90" t="s">
        <v>207</v>
      </c>
      <c r="P40" s="90"/>
      <c r="Q40" s="90"/>
      <c r="R40" s="90"/>
      <c r="S40" s="90"/>
      <c r="T40" s="90"/>
    </row>
    <row r="41" spans="1:20" ht="23.25" x14ac:dyDescent="0.4">
      <c r="A41" s="84" t="s">
        <v>1</v>
      </c>
      <c r="B41" s="56" t="s">
        <v>68</v>
      </c>
      <c r="C41" s="56" t="s">
        <v>372</v>
      </c>
      <c r="D41" s="57">
        <v>3</v>
      </c>
      <c r="E41" s="58"/>
      <c r="F41" s="90" t="s">
        <v>207</v>
      </c>
      <c r="G41" s="90"/>
      <c r="H41" s="90"/>
      <c r="I41" s="115">
        <f t="shared" si="0"/>
        <v>2</v>
      </c>
      <c r="J41" s="90"/>
      <c r="K41" s="90" t="s">
        <v>207</v>
      </c>
      <c r="L41" s="90" t="s">
        <v>207</v>
      </c>
      <c r="M41" s="90"/>
      <c r="N41" s="90"/>
      <c r="O41" s="90" t="s">
        <v>207</v>
      </c>
      <c r="P41" s="90"/>
      <c r="Q41" s="90"/>
      <c r="R41" s="90"/>
      <c r="S41" s="90"/>
      <c r="T41" s="90"/>
    </row>
    <row r="42" spans="1:20" ht="23.25" x14ac:dyDescent="0.4">
      <c r="A42" s="84" t="s">
        <v>1</v>
      </c>
      <c r="B42" s="56" t="s">
        <v>69</v>
      </c>
      <c r="C42" s="56" t="s">
        <v>373</v>
      </c>
      <c r="D42" s="57">
        <v>4</v>
      </c>
      <c r="E42" s="58"/>
      <c r="F42" s="90" t="s">
        <v>207</v>
      </c>
      <c r="G42" s="90"/>
      <c r="H42" s="90"/>
      <c r="I42" s="115">
        <f t="shared" si="0"/>
        <v>1</v>
      </c>
      <c r="J42" s="90"/>
      <c r="K42" s="90" t="s">
        <v>207</v>
      </c>
      <c r="L42" s="90" t="s">
        <v>207</v>
      </c>
      <c r="M42" s="90"/>
      <c r="N42" s="90"/>
      <c r="O42" s="90" t="s">
        <v>207</v>
      </c>
      <c r="P42" s="90"/>
      <c r="Q42" s="90"/>
      <c r="R42" s="90"/>
      <c r="S42" s="90"/>
      <c r="T42" s="90"/>
    </row>
    <row r="43" spans="1:20" ht="34.9" x14ac:dyDescent="0.4">
      <c r="A43" s="84"/>
      <c r="B43" s="56" t="s">
        <v>70</v>
      </c>
      <c r="C43" s="56" t="s">
        <v>374</v>
      </c>
      <c r="D43" s="57">
        <v>1</v>
      </c>
      <c r="E43" s="58"/>
      <c r="F43" s="90" t="s">
        <v>207</v>
      </c>
      <c r="G43" s="90"/>
      <c r="H43" s="90"/>
      <c r="I43" s="115">
        <f t="shared" si="0"/>
        <v>4</v>
      </c>
      <c r="J43" s="90" t="s">
        <v>207</v>
      </c>
      <c r="K43" s="90"/>
      <c r="L43" s="90" t="s">
        <v>207</v>
      </c>
      <c r="M43" s="90"/>
      <c r="N43" s="90"/>
      <c r="O43" s="90"/>
      <c r="P43" s="90"/>
      <c r="Q43" s="90"/>
      <c r="R43" s="90"/>
      <c r="S43" s="90"/>
      <c r="T43" s="90"/>
    </row>
    <row r="44" spans="1:20" ht="23.25" x14ac:dyDescent="0.4">
      <c r="A44" s="84"/>
      <c r="B44" s="56" t="s">
        <v>71</v>
      </c>
      <c r="C44" s="56" t="s">
        <v>375</v>
      </c>
      <c r="D44" s="57">
        <v>2</v>
      </c>
      <c r="E44" s="58" t="s">
        <v>522</v>
      </c>
      <c r="F44" s="90" t="s">
        <v>207</v>
      </c>
      <c r="G44" s="90"/>
      <c r="H44" s="90"/>
      <c r="I44" s="115">
        <f t="shared" si="0"/>
        <v>3</v>
      </c>
      <c r="J44" s="90"/>
      <c r="K44" s="90" t="s">
        <v>207</v>
      </c>
      <c r="L44" s="90" t="s">
        <v>207</v>
      </c>
      <c r="M44" s="90"/>
      <c r="N44" s="90"/>
      <c r="O44" s="90" t="s">
        <v>207</v>
      </c>
      <c r="P44" s="90"/>
      <c r="Q44" s="90"/>
      <c r="R44" s="90"/>
      <c r="S44" s="90"/>
      <c r="T44" s="90"/>
    </row>
    <row r="45" spans="1:20" ht="23.25" x14ac:dyDescent="0.4">
      <c r="A45" s="84"/>
      <c r="B45" s="56" t="s">
        <v>278</v>
      </c>
      <c r="C45" s="56" t="s">
        <v>458</v>
      </c>
      <c r="D45" s="57">
        <v>3</v>
      </c>
      <c r="E45" s="58"/>
      <c r="F45" s="90" t="s">
        <v>207</v>
      </c>
      <c r="G45" s="90"/>
      <c r="H45" s="90"/>
      <c r="I45" s="115">
        <f t="shared" si="0"/>
        <v>2</v>
      </c>
      <c r="J45" s="90"/>
      <c r="K45" s="90"/>
      <c r="L45" s="90"/>
      <c r="M45" s="90"/>
      <c r="N45" s="90"/>
      <c r="O45" s="90" t="s">
        <v>207</v>
      </c>
      <c r="P45" s="90" t="s">
        <v>207</v>
      </c>
      <c r="Q45" s="90"/>
      <c r="R45" s="90"/>
      <c r="S45" s="90"/>
      <c r="T45" s="90"/>
    </row>
    <row r="46" spans="1:20" ht="39.4" x14ac:dyDescent="0.4">
      <c r="A46" s="84"/>
      <c r="B46" s="56" t="s">
        <v>72</v>
      </c>
      <c r="C46" s="56" t="s">
        <v>376</v>
      </c>
      <c r="D46" s="57">
        <v>4</v>
      </c>
      <c r="E46" s="58" t="s">
        <v>505</v>
      </c>
      <c r="F46" s="90" t="s">
        <v>207</v>
      </c>
      <c r="G46" s="90"/>
      <c r="H46" s="90"/>
      <c r="I46" s="115">
        <f t="shared" si="0"/>
        <v>1</v>
      </c>
      <c r="J46" s="90"/>
      <c r="K46" s="90" t="s">
        <v>207</v>
      </c>
      <c r="L46" s="90"/>
      <c r="M46" s="90"/>
      <c r="N46" s="90"/>
      <c r="O46" s="90" t="s">
        <v>207</v>
      </c>
      <c r="P46" s="90" t="s">
        <v>207</v>
      </c>
      <c r="Q46" s="90"/>
      <c r="R46" s="90"/>
      <c r="S46" s="90"/>
      <c r="T46" s="90"/>
    </row>
    <row r="47" spans="1:20" ht="26.25" x14ac:dyDescent="0.4">
      <c r="A47" s="84"/>
      <c r="B47" s="56" t="s">
        <v>73</v>
      </c>
      <c r="C47" s="56" t="s">
        <v>377</v>
      </c>
      <c r="D47" s="57">
        <v>1</v>
      </c>
      <c r="E47" s="58" t="s">
        <v>523</v>
      </c>
      <c r="F47" s="90" t="s">
        <v>207</v>
      </c>
      <c r="G47" s="90"/>
      <c r="H47" s="90"/>
      <c r="I47" s="115">
        <f t="shared" si="0"/>
        <v>4</v>
      </c>
      <c r="J47" s="90"/>
      <c r="K47" s="90"/>
      <c r="L47" s="90"/>
      <c r="M47" s="90"/>
      <c r="N47" s="90"/>
      <c r="O47" s="90" t="s">
        <v>207</v>
      </c>
      <c r="P47" s="90"/>
      <c r="Q47" s="90"/>
      <c r="R47" s="90"/>
      <c r="S47" s="90"/>
      <c r="T47" s="90"/>
    </row>
    <row r="48" spans="1:20" ht="23.25" x14ac:dyDescent="0.4">
      <c r="A48" s="84"/>
      <c r="B48" s="56" t="s">
        <v>74</v>
      </c>
      <c r="C48" s="56" t="s">
        <v>378</v>
      </c>
      <c r="D48" s="57">
        <v>2</v>
      </c>
      <c r="E48" s="58"/>
      <c r="F48" s="90" t="s">
        <v>207</v>
      </c>
      <c r="G48" s="90"/>
      <c r="H48" s="90"/>
      <c r="I48" s="115">
        <f t="shared" si="0"/>
        <v>3</v>
      </c>
      <c r="J48" s="90"/>
      <c r="K48" s="90"/>
      <c r="L48" s="90" t="s">
        <v>207</v>
      </c>
      <c r="M48" s="90"/>
      <c r="N48" s="90"/>
      <c r="O48" s="90" t="s">
        <v>207</v>
      </c>
      <c r="P48" s="90" t="s">
        <v>207</v>
      </c>
      <c r="Q48" s="90"/>
      <c r="R48" s="90"/>
      <c r="S48" s="90"/>
      <c r="T48" s="90"/>
    </row>
    <row r="49" spans="1:20" ht="52.5" x14ac:dyDescent="0.4">
      <c r="A49" s="84" t="s">
        <v>1</v>
      </c>
      <c r="B49" s="56" t="s">
        <v>279</v>
      </c>
      <c r="C49" s="56" t="s">
        <v>459</v>
      </c>
      <c r="D49" s="57">
        <v>3</v>
      </c>
      <c r="E49" s="58" t="s">
        <v>320</v>
      </c>
      <c r="F49" s="90" t="s">
        <v>207</v>
      </c>
      <c r="G49" s="90"/>
      <c r="H49" s="90"/>
      <c r="I49" s="115">
        <f t="shared" si="0"/>
        <v>2</v>
      </c>
      <c r="J49" s="90"/>
      <c r="K49" s="90"/>
      <c r="L49" s="90"/>
      <c r="M49" s="90"/>
      <c r="N49" s="90"/>
      <c r="O49" s="90" t="s">
        <v>207</v>
      </c>
      <c r="P49" s="90" t="s">
        <v>207</v>
      </c>
      <c r="Q49" s="90"/>
      <c r="R49" s="90"/>
      <c r="S49" s="90"/>
      <c r="T49" s="90"/>
    </row>
    <row r="50" spans="1:20" ht="23.25" x14ac:dyDescent="0.4">
      <c r="A50" s="84"/>
      <c r="B50" s="56" t="s">
        <v>75</v>
      </c>
      <c r="C50" s="56" t="s">
        <v>379</v>
      </c>
      <c r="D50" s="57">
        <v>4</v>
      </c>
      <c r="E50" s="58"/>
      <c r="F50" s="90" t="s">
        <v>207</v>
      </c>
      <c r="G50" s="90"/>
      <c r="H50" s="90"/>
      <c r="I50" s="115">
        <f t="shared" si="0"/>
        <v>1</v>
      </c>
      <c r="J50" s="90"/>
      <c r="K50" s="90"/>
      <c r="L50" s="90"/>
      <c r="M50" s="90"/>
      <c r="N50" s="90"/>
      <c r="O50" s="90" t="s">
        <v>207</v>
      </c>
      <c r="P50" s="90" t="s">
        <v>207</v>
      </c>
      <c r="Q50" s="90"/>
      <c r="R50" s="90"/>
      <c r="S50" s="90"/>
      <c r="T50" s="90"/>
    </row>
    <row r="51" spans="1:20" x14ac:dyDescent="0.4">
      <c r="A51" s="84"/>
      <c r="B51" s="56" t="s">
        <v>76</v>
      </c>
      <c r="C51" s="56" t="s">
        <v>380</v>
      </c>
      <c r="D51" s="57">
        <v>1</v>
      </c>
      <c r="E51" s="58"/>
      <c r="F51" s="90" t="s">
        <v>207</v>
      </c>
      <c r="G51" s="90"/>
      <c r="H51" s="90"/>
      <c r="I51" s="115">
        <f t="shared" si="0"/>
        <v>4</v>
      </c>
      <c r="J51" s="90"/>
      <c r="K51" s="90"/>
      <c r="L51" s="90"/>
      <c r="M51" s="90" t="s">
        <v>207</v>
      </c>
      <c r="N51" s="90"/>
      <c r="O51" s="90"/>
      <c r="P51" s="90"/>
      <c r="Q51" s="90"/>
      <c r="R51" s="90"/>
      <c r="S51" s="90"/>
      <c r="T51" s="90"/>
    </row>
    <row r="52" spans="1:20" ht="65.650000000000006" x14ac:dyDescent="0.4">
      <c r="A52" s="84" t="s">
        <v>1</v>
      </c>
      <c r="B52" s="56" t="s">
        <v>77</v>
      </c>
      <c r="C52" s="56" t="s">
        <v>381</v>
      </c>
      <c r="D52" s="57">
        <v>2</v>
      </c>
      <c r="E52" s="93" t="s">
        <v>524</v>
      </c>
      <c r="F52" s="90" t="s">
        <v>207</v>
      </c>
      <c r="G52" s="90"/>
      <c r="H52" s="90"/>
      <c r="I52" s="115">
        <f t="shared" si="0"/>
        <v>3</v>
      </c>
      <c r="J52" s="90"/>
      <c r="K52" s="90"/>
      <c r="L52" s="90"/>
      <c r="M52" s="90" t="s">
        <v>207</v>
      </c>
      <c r="N52" s="90"/>
      <c r="O52" s="90"/>
      <c r="P52" s="90"/>
      <c r="Q52" s="90"/>
      <c r="R52" s="90"/>
      <c r="S52" s="90"/>
      <c r="T52" s="90"/>
    </row>
    <row r="53" spans="1:20" ht="65.650000000000006" x14ac:dyDescent="0.4">
      <c r="A53" s="84" t="s">
        <v>1</v>
      </c>
      <c r="B53" s="56" t="s">
        <v>78</v>
      </c>
      <c r="C53" s="56" t="s">
        <v>382</v>
      </c>
      <c r="D53" s="57">
        <v>3</v>
      </c>
      <c r="E53" s="58" t="s">
        <v>506</v>
      </c>
      <c r="F53" s="90" t="s">
        <v>207</v>
      </c>
      <c r="G53" s="90"/>
      <c r="H53" s="90"/>
      <c r="I53" s="115">
        <f t="shared" si="0"/>
        <v>2</v>
      </c>
      <c r="J53" s="90"/>
      <c r="K53" s="90"/>
      <c r="L53" s="90"/>
      <c r="M53" s="90" t="s">
        <v>207</v>
      </c>
      <c r="N53" s="90"/>
      <c r="O53" s="90"/>
      <c r="P53" s="90"/>
      <c r="Q53" s="90"/>
      <c r="R53" s="90"/>
      <c r="S53" s="90"/>
      <c r="T53" s="90"/>
    </row>
    <row r="54" spans="1:20" ht="23.25" x14ac:dyDescent="0.4">
      <c r="A54" s="84"/>
      <c r="B54" s="56" t="s">
        <v>79</v>
      </c>
      <c r="C54" s="56" t="s">
        <v>383</v>
      </c>
      <c r="D54" s="57">
        <v>4</v>
      </c>
      <c r="E54" s="58" t="s">
        <v>507</v>
      </c>
      <c r="F54" s="90" t="s">
        <v>207</v>
      </c>
      <c r="G54" s="90"/>
      <c r="H54" s="90"/>
      <c r="I54" s="115">
        <f t="shared" si="0"/>
        <v>1</v>
      </c>
      <c r="J54" s="90"/>
      <c r="K54" s="90"/>
      <c r="L54" s="90"/>
      <c r="M54" s="90" t="s">
        <v>207</v>
      </c>
      <c r="N54" s="90"/>
      <c r="O54" s="90"/>
      <c r="P54" s="90"/>
      <c r="Q54" s="90"/>
      <c r="R54" s="90"/>
      <c r="S54" s="90"/>
      <c r="T54" s="90"/>
    </row>
    <row r="55" spans="1:20" x14ac:dyDescent="0.4">
      <c r="A55" s="84"/>
      <c r="B55" s="56" t="s">
        <v>80</v>
      </c>
      <c r="C55" s="56" t="s">
        <v>384</v>
      </c>
      <c r="D55" s="57">
        <v>1</v>
      </c>
      <c r="E55" s="58"/>
      <c r="F55" s="90" t="s">
        <v>207</v>
      </c>
      <c r="G55" s="90"/>
      <c r="H55" s="90"/>
      <c r="I55" s="115">
        <f t="shared" si="0"/>
        <v>4</v>
      </c>
      <c r="J55" s="90" t="s">
        <v>207</v>
      </c>
      <c r="K55" s="90"/>
      <c r="L55" s="90"/>
      <c r="M55" s="90" t="s">
        <v>207</v>
      </c>
      <c r="N55" s="90"/>
      <c r="O55" s="90"/>
      <c r="P55" s="90"/>
      <c r="Q55" s="90"/>
      <c r="R55" s="90"/>
      <c r="S55" s="90"/>
      <c r="T55" s="90"/>
    </row>
    <row r="56" spans="1:20" ht="23.25" x14ac:dyDescent="0.4">
      <c r="A56" s="84"/>
      <c r="B56" s="56" t="s">
        <v>81</v>
      </c>
      <c r="C56" s="56" t="s">
        <v>385</v>
      </c>
      <c r="D56" s="57">
        <v>2</v>
      </c>
      <c r="E56" s="58"/>
      <c r="F56" s="90" t="s">
        <v>207</v>
      </c>
      <c r="G56" s="90"/>
      <c r="H56" s="90"/>
      <c r="I56" s="115">
        <f t="shared" si="0"/>
        <v>3</v>
      </c>
      <c r="J56" s="90" t="s">
        <v>207</v>
      </c>
      <c r="K56" s="90"/>
      <c r="L56" s="90"/>
      <c r="M56" s="90" t="s">
        <v>207</v>
      </c>
      <c r="N56" s="90"/>
      <c r="O56" s="90"/>
      <c r="P56" s="90"/>
      <c r="Q56" s="90"/>
      <c r="R56" s="90"/>
      <c r="S56" s="90"/>
      <c r="T56" s="90"/>
    </row>
    <row r="57" spans="1:20" ht="23.25" x14ac:dyDescent="0.4">
      <c r="A57" s="84"/>
      <c r="B57" s="91" t="s">
        <v>479</v>
      </c>
      <c r="C57" s="56" t="s">
        <v>386</v>
      </c>
      <c r="D57" s="57">
        <v>3</v>
      </c>
      <c r="E57" s="58"/>
      <c r="F57" s="90" t="s">
        <v>207</v>
      </c>
      <c r="G57" s="90"/>
      <c r="H57" s="90"/>
      <c r="I57" s="115">
        <f t="shared" si="0"/>
        <v>2</v>
      </c>
      <c r="J57" s="90" t="s">
        <v>207</v>
      </c>
      <c r="K57" s="90"/>
      <c r="L57" s="90"/>
      <c r="M57" s="90" t="s">
        <v>207</v>
      </c>
      <c r="N57" s="90"/>
      <c r="O57" s="90"/>
      <c r="P57" s="90"/>
      <c r="Q57" s="90"/>
      <c r="R57" s="90"/>
      <c r="S57" s="90"/>
      <c r="T57" s="90"/>
    </row>
    <row r="58" spans="1:20" ht="39.4" x14ac:dyDescent="0.4">
      <c r="A58" s="84"/>
      <c r="B58" s="91" t="s">
        <v>480</v>
      </c>
      <c r="C58" s="56" t="s">
        <v>387</v>
      </c>
      <c r="D58" s="57">
        <v>4</v>
      </c>
      <c r="E58" s="58" t="s">
        <v>508</v>
      </c>
      <c r="F58" s="90" t="s">
        <v>207</v>
      </c>
      <c r="G58" s="90"/>
      <c r="H58" s="90"/>
      <c r="I58" s="115">
        <f t="shared" si="0"/>
        <v>1</v>
      </c>
      <c r="J58" s="90"/>
      <c r="K58" s="90"/>
      <c r="L58" s="90"/>
      <c r="M58" s="90" t="s">
        <v>207</v>
      </c>
      <c r="N58" s="90"/>
      <c r="O58" s="90"/>
      <c r="P58" s="90"/>
      <c r="Q58" s="90"/>
      <c r="R58" s="90"/>
      <c r="S58" s="90"/>
      <c r="T58" s="90"/>
    </row>
    <row r="59" spans="1:20" ht="118.15" x14ac:dyDescent="0.4">
      <c r="A59" s="84"/>
      <c r="B59" s="56" t="s">
        <v>82</v>
      </c>
      <c r="C59" s="56" t="s">
        <v>388</v>
      </c>
      <c r="D59" s="57">
        <v>1</v>
      </c>
      <c r="E59" s="58" t="s">
        <v>525</v>
      </c>
      <c r="F59" s="90" t="s">
        <v>207</v>
      </c>
      <c r="G59" s="90"/>
      <c r="H59" s="90"/>
      <c r="I59" s="115">
        <f t="shared" si="0"/>
        <v>4</v>
      </c>
      <c r="J59" s="90"/>
      <c r="K59" s="90"/>
      <c r="L59" s="90"/>
      <c r="M59" s="90" t="s">
        <v>207</v>
      </c>
      <c r="N59" s="90"/>
      <c r="O59" s="90"/>
      <c r="P59" s="90"/>
      <c r="Q59" s="90"/>
      <c r="R59" s="90"/>
      <c r="S59" s="90"/>
      <c r="T59" s="90"/>
    </row>
    <row r="60" spans="1:20" x14ac:dyDescent="0.4">
      <c r="A60" s="84"/>
      <c r="B60" s="56" t="s">
        <v>83</v>
      </c>
      <c r="C60" s="56" t="s">
        <v>389</v>
      </c>
      <c r="D60" s="57">
        <v>2</v>
      </c>
      <c r="E60" s="58" t="s">
        <v>526</v>
      </c>
      <c r="F60" s="90" t="s">
        <v>207</v>
      </c>
      <c r="G60" s="90"/>
      <c r="H60" s="90"/>
      <c r="I60" s="115">
        <f t="shared" si="0"/>
        <v>3</v>
      </c>
      <c r="J60" s="90"/>
      <c r="K60" s="90"/>
      <c r="L60" s="90"/>
      <c r="M60" s="90" t="s">
        <v>207</v>
      </c>
      <c r="N60" s="90"/>
      <c r="O60" s="90"/>
      <c r="P60" s="90"/>
      <c r="Q60" s="90"/>
      <c r="R60" s="90"/>
      <c r="S60" s="90"/>
      <c r="T60" s="90"/>
    </row>
    <row r="61" spans="1:20" x14ac:dyDescent="0.4">
      <c r="A61" s="84"/>
      <c r="B61" s="56" t="s">
        <v>84</v>
      </c>
      <c r="C61" s="56" t="s">
        <v>390</v>
      </c>
      <c r="D61" s="57">
        <v>3</v>
      </c>
      <c r="E61" s="58"/>
      <c r="F61" s="90" t="s">
        <v>207</v>
      </c>
      <c r="G61" s="90"/>
      <c r="H61" s="90"/>
      <c r="I61" s="115">
        <f t="shared" si="0"/>
        <v>2</v>
      </c>
      <c r="J61" s="90"/>
      <c r="K61" s="90"/>
      <c r="L61" s="90"/>
      <c r="M61" s="90" t="s">
        <v>207</v>
      </c>
      <c r="N61" s="90"/>
      <c r="O61" s="90"/>
      <c r="P61" s="90"/>
      <c r="Q61" s="90"/>
      <c r="R61" s="90"/>
      <c r="S61" s="90"/>
      <c r="T61" s="90"/>
    </row>
    <row r="62" spans="1:20" ht="23.25" x14ac:dyDescent="0.4">
      <c r="A62" s="84"/>
      <c r="B62" s="56" t="s">
        <v>85</v>
      </c>
      <c r="C62" s="56" t="s">
        <v>391</v>
      </c>
      <c r="D62" s="57">
        <v>4</v>
      </c>
      <c r="E62" s="58" t="s">
        <v>509</v>
      </c>
      <c r="F62" s="90" t="s">
        <v>207</v>
      </c>
      <c r="G62" s="90"/>
      <c r="H62" s="90"/>
      <c r="I62" s="115">
        <f t="shared" si="0"/>
        <v>1</v>
      </c>
      <c r="J62" s="90"/>
      <c r="K62" s="90"/>
      <c r="L62" s="90"/>
      <c r="M62" s="90" t="s">
        <v>207</v>
      </c>
      <c r="N62" s="90"/>
      <c r="O62" s="90"/>
      <c r="P62" s="90"/>
      <c r="Q62" s="90"/>
      <c r="R62" s="90"/>
      <c r="S62" s="90"/>
      <c r="T62" s="90"/>
    </row>
    <row r="63" spans="1:20" ht="23.25" x14ac:dyDescent="0.4">
      <c r="A63" s="84"/>
      <c r="B63" s="56" t="s">
        <v>86</v>
      </c>
      <c r="C63" s="56" t="s">
        <v>392</v>
      </c>
      <c r="D63" s="57">
        <v>1</v>
      </c>
      <c r="E63" s="93" t="s">
        <v>527</v>
      </c>
      <c r="F63" s="90" t="s">
        <v>207</v>
      </c>
      <c r="G63" s="90"/>
      <c r="H63" s="90"/>
      <c r="I63" s="115">
        <f t="shared" si="0"/>
        <v>4</v>
      </c>
      <c r="J63" s="90" t="s">
        <v>207</v>
      </c>
      <c r="K63" s="90"/>
      <c r="L63" s="90"/>
      <c r="M63" s="90" t="s">
        <v>207</v>
      </c>
      <c r="N63" s="90"/>
      <c r="O63" s="90"/>
      <c r="P63" s="90"/>
      <c r="Q63" s="90"/>
      <c r="R63" s="90"/>
      <c r="S63" s="90"/>
      <c r="T63" s="90"/>
    </row>
    <row r="64" spans="1:20" ht="65.650000000000006" x14ac:dyDescent="0.4">
      <c r="A64" s="84"/>
      <c r="B64" s="56" t="s">
        <v>127</v>
      </c>
      <c r="C64" s="56" t="s">
        <v>393</v>
      </c>
      <c r="D64" s="57">
        <v>2</v>
      </c>
      <c r="E64" s="58" t="s">
        <v>528</v>
      </c>
      <c r="F64" s="90" t="s">
        <v>207</v>
      </c>
      <c r="G64" s="90"/>
      <c r="H64" s="90"/>
      <c r="I64" s="115">
        <f t="shared" si="0"/>
        <v>3</v>
      </c>
      <c r="J64" s="90" t="s">
        <v>207</v>
      </c>
      <c r="K64" s="90"/>
      <c r="L64" s="90"/>
      <c r="M64" s="90" t="s">
        <v>207</v>
      </c>
      <c r="N64" s="90"/>
      <c r="O64" s="90"/>
      <c r="P64" s="90"/>
      <c r="Q64" s="90"/>
      <c r="R64" s="90"/>
      <c r="S64" s="90"/>
      <c r="T64" s="90"/>
    </row>
    <row r="65" spans="1:20" ht="262.5" x14ac:dyDescent="0.4">
      <c r="A65" s="84" t="s">
        <v>1</v>
      </c>
      <c r="B65" s="56" t="s">
        <v>280</v>
      </c>
      <c r="C65" s="56" t="s">
        <v>460</v>
      </c>
      <c r="D65" s="57">
        <v>3</v>
      </c>
      <c r="E65" s="58" t="s">
        <v>529</v>
      </c>
      <c r="F65" s="90" t="s">
        <v>207</v>
      </c>
      <c r="G65" s="90"/>
      <c r="H65" s="90"/>
      <c r="I65" s="115">
        <f t="shared" si="0"/>
        <v>2</v>
      </c>
      <c r="J65" s="90" t="s">
        <v>207</v>
      </c>
      <c r="K65" s="90"/>
      <c r="L65" s="90"/>
      <c r="M65" s="90" t="s">
        <v>207</v>
      </c>
      <c r="N65" s="90"/>
      <c r="O65" s="90" t="s">
        <v>207</v>
      </c>
      <c r="P65" s="90"/>
      <c r="Q65" s="90"/>
      <c r="R65" s="90"/>
      <c r="S65" s="90"/>
      <c r="T65" s="90"/>
    </row>
    <row r="66" spans="1:20" ht="23.25" x14ac:dyDescent="0.4">
      <c r="A66" s="84"/>
      <c r="B66" s="56" t="s">
        <v>87</v>
      </c>
      <c r="C66" s="56" t="s">
        <v>394</v>
      </c>
      <c r="D66" s="57">
        <v>4</v>
      </c>
      <c r="E66" s="58"/>
      <c r="F66" s="90" t="s">
        <v>207</v>
      </c>
      <c r="G66" s="90"/>
      <c r="H66" s="90"/>
      <c r="I66" s="115">
        <f t="shared" si="0"/>
        <v>1</v>
      </c>
      <c r="J66" s="90" t="s">
        <v>207</v>
      </c>
      <c r="K66" s="90"/>
      <c r="L66" s="90"/>
      <c r="M66" s="90" t="s">
        <v>207</v>
      </c>
      <c r="N66" s="90"/>
      <c r="O66" s="90" t="s">
        <v>207</v>
      </c>
      <c r="P66" s="90"/>
      <c r="Q66" s="90"/>
      <c r="R66" s="90"/>
      <c r="S66" s="90"/>
      <c r="T66" s="90"/>
    </row>
    <row r="67" spans="1:20" ht="34.9" x14ac:dyDescent="0.4">
      <c r="A67" s="84"/>
      <c r="B67" s="56" t="s">
        <v>281</v>
      </c>
      <c r="C67" s="56" t="s">
        <v>461</v>
      </c>
      <c r="D67" s="57">
        <v>1</v>
      </c>
      <c r="E67" s="58"/>
      <c r="F67" s="90" t="s">
        <v>207</v>
      </c>
      <c r="G67" s="90"/>
      <c r="H67" s="90"/>
      <c r="I67" s="115">
        <f t="shared" si="0"/>
        <v>4</v>
      </c>
      <c r="J67" s="90" t="s">
        <v>207</v>
      </c>
      <c r="K67" s="90"/>
      <c r="L67" s="90"/>
      <c r="M67" s="90" t="s">
        <v>207</v>
      </c>
      <c r="N67" s="90"/>
      <c r="O67" s="90"/>
      <c r="P67" s="90"/>
      <c r="Q67" s="90"/>
      <c r="R67" s="90"/>
      <c r="S67" s="90"/>
      <c r="T67" s="90"/>
    </row>
    <row r="68" spans="1:20" ht="23.25" x14ac:dyDescent="0.4">
      <c r="A68" s="84"/>
      <c r="B68" s="56" t="s">
        <v>88</v>
      </c>
      <c r="C68" s="56" t="s">
        <v>395</v>
      </c>
      <c r="D68" s="57">
        <v>2</v>
      </c>
      <c r="E68" s="58"/>
      <c r="F68" s="90" t="s">
        <v>207</v>
      </c>
      <c r="G68" s="90"/>
      <c r="H68" s="90"/>
      <c r="I68" s="115">
        <f t="shared" si="0"/>
        <v>3</v>
      </c>
      <c r="J68" s="90" t="s">
        <v>207</v>
      </c>
      <c r="K68" s="90"/>
      <c r="L68" s="90"/>
      <c r="M68" s="90"/>
      <c r="N68" s="90"/>
      <c r="O68" s="90"/>
      <c r="P68" s="90"/>
      <c r="Q68" s="90"/>
      <c r="R68" s="90"/>
      <c r="S68" s="90"/>
      <c r="T68" s="90"/>
    </row>
    <row r="69" spans="1:20" ht="91.9" x14ac:dyDescent="0.4">
      <c r="A69" s="84" t="s">
        <v>1</v>
      </c>
      <c r="B69" s="56" t="s">
        <v>89</v>
      </c>
      <c r="C69" s="56" t="s">
        <v>396</v>
      </c>
      <c r="D69" s="57">
        <v>3</v>
      </c>
      <c r="E69" s="58" t="s">
        <v>530</v>
      </c>
      <c r="F69" s="90" t="s">
        <v>207</v>
      </c>
      <c r="G69" s="90"/>
      <c r="H69" s="90"/>
      <c r="I69" s="115">
        <f t="shared" si="0"/>
        <v>2</v>
      </c>
      <c r="J69" s="90"/>
      <c r="K69" s="90"/>
      <c r="L69" s="90"/>
      <c r="M69" s="90"/>
      <c r="N69" s="90" t="s">
        <v>207</v>
      </c>
      <c r="O69" s="90" t="s">
        <v>207</v>
      </c>
      <c r="P69" s="90"/>
      <c r="Q69" s="90"/>
      <c r="R69" s="90"/>
      <c r="S69" s="90"/>
      <c r="T69" s="90"/>
    </row>
    <row r="70" spans="1:20" ht="78.75" x14ac:dyDescent="0.4">
      <c r="A70" s="84"/>
      <c r="B70" s="56" t="s">
        <v>90</v>
      </c>
      <c r="C70" s="56" t="s">
        <v>397</v>
      </c>
      <c r="D70" s="57">
        <v>4</v>
      </c>
      <c r="E70" s="58" t="s">
        <v>510</v>
      </c>
      <c r="F70" s="90" t="s">
        <v>207</v>
      </c>
      <c r="G70" s="90"/>
      <c r="H70" s="90"/>
      <c r="I70" s="115">
        <f t="shared" si="0"/>
        <v>1</v>
      </c>
      <c r="J70" s="90"/>
      <c r="K70" s="90"/>
      <c r="L70" s="90"/>
      <c r="M70" s="90"/>
      <c r="N70" s="90" t="s">
        <v>207</v>
      </c>
      <c r="O70" s="90" t="s">
        <v>207</v>
      </c>
      <c r="P70" s="90"/>
      <c r="Q70" s="90"/>
      <c r="R70" s="90"/>
      <c r="S70" s="90"/>
      <c r="T70" s="90"/>
    </row>
    <row r="71" spans="1:20" ht="23.25" x14ac:dyDescent="0.4">
      <c r="A71" s="84"/>
      <c r="B71" s="56" t="s">
        <v>91</v>
      </c>
      <c r="C71" s="56" t="s">
        <v>398</v>
      </c>
      <c r="D71" s="57">
        <v>1</v>
      </c>
      <c r="E71" s="58" t="s">
        <v>511</v>
      </c>
      <c r="F71" s="90" t="s">
        <v>207</v>
      </c>
      <c r="G71" s="90"/>
      <c r="H71" s="90"/>
      <c r="I71" s="115">
        <f t="shared" si="0"/>
        <v>4</v>
      </c>
      <c r="J71" s="90"/>
      <c r="K71" s="90"/>
      <c r="L71" s="90"/>
      <c r="M71" s="90"/>
      <c r="N71" s="90"/>
      <c r="O71" s="90" t="s">
        <v>207</v>
      </c>
      <c r="P71" s="90"/>
      <c r="Q71" s="90"/>
      <c r="R71" s="90"/>
      <c r="S71" s="90"/>
      <c r="T71" s="90"/>
    </row>
    <row r="72" spans="1:20" ht="183.75" x14ac:dyDescent="0.4">
      <c r="A72" s="84" t="s">
        <v>1</v>
      </c>
      <c r="B72" s="91" t="s">
        <v>481</v>
      </c>
      <c r="C72" s="56" t="s">
        <v>399</v>
      </c>
      <c r="D72" s="57">
        <v>2</v>
      </c>
      <c r="E72" s="93" t="s">
        <v>531</v>
      </c>
      <c r="F72" s="90" t="s">
        <v>207</v>
      </c>
      <c r="G72" s="90"/>
      <c r="H72" s="90"/>
      <c r="I72" s="115">
        <f t="shared" si="0"/>
        <v>3</v>
      </c>
      <c r="J72" s="90" t="s">
        <v>207</v>
      </c>
      <c r="K72" s="90"/>
      <c r="L72" s="90"/>
      <c r="M72" s="90"/>
      <c r="N72" s="90"/>
      <c r="O72" s="90" t="s">
        <v>207</v>
      </c>
      <c r="P72" s="90"/>
      <c r="Q72" s="90"/>
      <c r="R72" s="90"/>
      <c r="S72" s="90"/>
      <c r="T72" s="90"/>
    </row>
    <row r="73" spans="1:20" ht="34.9" x14ac:dyDescent="0.4">
      <c r="A73" s="84" t="s">
        <v>1</v>
      </c>
      <c r="B73" s="91" t="s">
        <v>482</v>
      </c>
      <c r="C73" s="56" t="s">
        <v>400</v>
      </c>
      <c r="D73" s="57">
        <v>3</v>
      </c>
      <c r="E73" s="58"/>
      <c r="F73" s="90" t="s">
        <v>207</v>
      </c>
      <c r="G73" s="90"/>
      <c r="H73" s="90"/>
      <c r="I73" s="115">
        <f t="shared" si="0"/>
        <v>2</v>
      </c>
      <c r="J73" s="90"/>
      <c r="K73" s="90"/>
      <c r="L73" s="90"/>
      <c r="M73" s="90"/>
      <c r="N73" s="90"/>
      <c r="O73" s="90"/>
      <c r="P73" s="90" t="s">
        <v>207</v>
      </c>
      <c r="Q73" s="90"/>
      <c r="R73" s="90"/>
      <c r="S73" s="90"/>
      <c r="T73" s="90"/>
    </row>
    <row r="74" spans="1:20" ht="26.25" x14ac:dyDescent="0.4">
      <c r="A74" s="84"/>
      <c r="B74" s="91" t="s">
        <v>483</v>
      </c>
      <c r="C74" s="56" t="s">
        <v>401</v>
      </c>
      <c r="D74" s="57">
        <v>4</v>
      </c>
      <c r="E74" s="58" t="s">
        <v>512</v>
      </c>
      <c r="F74" s="90" t="s">
        <v>207</v>
      </c>
      <c r="G74" s="90"/>
      <c r="H74" s="90"/>
      <c r="I74" s="115">
        <f t="shared" ref="I74:I136" si="1">5-D74</f>
        <v>1</v>
      </c>
      <c r="J74" s="90"/>
      <c r="K74" s="90"/>
      <c r="L74" s="90"/>
      <c r="M74" s="90"/>
      <c r="N74" s="90"/>
      <c r="O74" s="90" t="s">
        <v>207</v>
      </c>
      <c r="P74" s="90"/>
      <c r="Q74" s="90"/>
      <c r="R74" s="90"/>
      <c r="S74" s="90"/>
      <c r="T74" s="90"/>
    </row>
    <row r="75" spans="1:20" x14ac:dyDescent="0.4">
      <c r="A75" s="84" t="s">
        <v>1</v>
      </c>
      <c r="B75" s="56" t="s">
        <v>92</v>
      </c>
      <c r="C75" s="56" t="s">
        <v>402</v>
      </c>
      <c r="D75" s="57">
        <v>1</v>
      </c>
      <c r="E75" s="58"/>
      <c r="F75" s="90" t="s">
        <v>207</v>
      </c>
      <c r="G75" s="90"/>
      <c r="H75" s="90"/>
      <c r="I75" s="115">
        <f t="shared" si="1"/>
        <v>4</v>
      </c>
      <c r="J75" s="90" t="s">
        <v>207</v>
      </c>
      <c r="K75" s="90"/>
      <c r="L75" s="90"/>
      <c r="M75" s="90"/>
      <c r="N75" s="90"/>
      <c r="O75" s="90" t="s">
        <v>207</v>
      </c>
      <c r="P75" s="90"/>
      <c r="Q75" s="90"/>
      <c r="R75" s="90"/>
      <c r="S75" s="90"/>
      <c r="T75" s="90"/>
    </row>
    <row r="76" spans="1:20" ht="39.4" x14ac:dyDescent="0.4">
      <c r="A76" s="84" t="s">
        <v>1</v>
      </c>
      <c r="B76" s="56" t="s">
        <v>282</v>
      </c>
      <c r="C76" s="56" t="s">
        <v>462</v>
      </c>
      <c r="D76" s="57">
        <v>2</v>
      </c>
      <c r="E76" s="58" t="s">
        <v>321</v>
      </c>
      <c r="F76" s="90" t="s">
        <v>207</v>
      </c>
      <c r="G76" s="90"/>
      <c r="H76" s="90"/>
      <c r="I76" s="115">
        <f t="shared" si="1"/>
        <v>3</v>
      </c>
      <c r="J76" s="90"/>
      <c r="K76" s="90"/>
      <c r="L76" s="90"/>
      <c r="M76" s="90"/>
      <c r="N76" s="90" t="s">
        <v>207</v>
      </c>
      <c r="O76" s="90" t="s">
        <v>207</v>
      </c>
      <c r="P76" s="90"/>
      <c r="Q76" s="90"/>
      <c r="R76" s="90"/>
      <c r="S76" s="90"/>
      <c r="T76" s="90"/>
    </row>
    <row r="77" spans="1:20" ht="34.9" x14ac:dyDescent="0.4">
      <c r="A77" s="84" t="s">
        <v>1</v>
      </c>
      <c r="B77" s="56" t="s">
        <v>283</v>
      </c>
      <c r="C77" s="56" t="s">
        <v>463</v>
      </c>
      <c r="D77" s="57">
        <v>3</v>
      </c>
      <c r="E77" s="58" t="s">
        <v>513</v>
      </c>
      <c r="F77" s="90" t="s">
        <v>207</v>
      </c>
      <c r="G77" s="90"/>
      <c r="H77" s="90"/>
      <c r="I77" s="115">
        <f t="shared" si="1"/>
        <v>2</v>
      </c>
      <c r="J77" s="90"/>
      <c r="K77" s="90"/>
      <c r="L77" s="90"/>
      <c r="M77" s="90"/>
      <c r="N77" s="90" t="s">
        <v>207</v>
      </c>
      <c r="O77" s="90" t="s">
        <v>207</v>
      </c>
      <c r="P77" s="90"/>
      <c r="Q77" s="90"/>
      <c r="R77" s="90"/>
      <c r="S77" s="90"/>
      <c r="T77" s="90"/>
    </row>
    <row r="78" spans="1:20" ht="34.9" x14ac:dyDescent="0.4">
      <c r="A78" s="84" t="s">
        <v>1</v>
      </c>
      <c r="B78" s="56" t="s">
        <v>284</v>
      </c>
      <c r="C78" s="56" t="s">
        <v>464</v>
      </c>
      <c r="D78" s="57">
        <v>4</v>
      </c>
      <c r="E78" s="58"/>
      <c r="F78" s="90" t="s">
        <v>207</v>
      </c>
      <c r="G78" s="90"/>
      <c r="H78" s="90"/>
      <c r="I78" s="115">
        <f t="shared" si="1"/>
        <v>1</v>
      </c>
      <c r="J78" s="90"/>
      <c r="K78" s="90"/>
      <c r="L78" s="90"/>
      <c r="M78" s="90"/>
      <c r="N78" s="90" t="s">
        <v>207</v>
      </c>
      <c r="O78" s="90" t="s">
        <v>207</v>
      </c>
      <c r="P78" s="90"/>
      <c r="Q78" s="90"/>
      <c r="R78" s="90"/>
      <c r="S78" s="90"/>
      <c r="T78" s="90"/>
    </row>
    <row r="79" spans="1:20" ht="23.25" x14ac:dyDescent="0.4">
      <c r="A79" s="84" t="s">
        <v>1</v>
      </c>
      <c r="B79" s="56" t="s">
        <v>93</v>
      </c>
      <c r="C79" s="56" t="s">
        <v>403</v>
      </c>
      <c r="D79" s="57">
        <v>1</v>
      </c>
      <c r="E79" s="58"/>
      <c r="F79" s="90" t="s">
        <v>207</v>
      </c>
      <c r="G79" s="90"/>
      <c r="H79" s="90"/>
      <c r="I79" s="115">
        <f t="shared" si="1"/>
        <v>4</v>
      </c>
      <c r="J79" s="90"/>
      <c r="K79" s="90"/>
      <c r="L79" s="90"/>
      <c r="M79" s="90"/>
      <c r="N79" s="90" t="s">
        <v>207</v>
      </c>
      <c r="O79" s="90" t="s">
        <v>207</v>
      </c>
      <c r="P79" s="90"/>
      <c r="Q79" s="90"/>
      <c r="R79" s="90"/>
      <c r="S79" s="90"/>
      <c r="T79" s="90"/>
    </row>
    <row r="80" spans="1:20" ht="23.25" x14ac:dyDescent="0.4">
      <c r="A80" s="84" t="s">
        <v>1</v>
      </c>
      <c r="B80" s="56" t="s">
        <v>94</v>
      </c>
      <c r="C80" s="56" t="s">
        <v>404</v>
      </c>
      <c r="D80" s="57">
        <v>2</v>
      </c>
      <c r="E80" s="58"/>
      <c r="F80" s="90" t="s">
        <v>207</v>
      </c>
      <c r="G80" s="90"/>
      <c r="H80" s="90"/>
      <c r="I80" s="115">
        <f t="shared" si="1"/>
        <v>3</v>
      </c>
      <c r="J80" s="90"/>
      <c r="K80" s="90"/>
      <c r="L80" s="90"/>
      <c r="M80" s="90"/>
      <c r="N80" s="90" t="s">
        <v>207</v>
      </c>
      <c r="O80" s="90" t="s">
        <v>207</v>
      </c>
      <c r="P80" s="90"/>
      <c r="Q80" s="90"/>
      <c r="R80" s="90"/>
      <c r="S80" s="90"/>
      <c r="T80" s="90"/>
    </row>
    <row r="81" spans="1:20" ht="39.4" x14ac:dyDescent="0.4">
      <c r="A81" s="84"/>
      <c r="B81" s="91" t="s">
        <v>484</v>
      </c>
      <c r="C81" s="56" t="s">
        <v>405</v>
      </c>
      <c r="D81" s="57">
        <v>3</v>
      </c>
      <c r="E81" s="58" t="s">
        <v>532</v>
      </c>
      <c r="F81" s="90" t="s">
        <v>207</v>
      </c>
      <c r="G81" s="90"/>
      <c r="H81" s="90"/>
      <c r="I81" s="115">
        <f t="shared" si="1"/>
        <v>2</v>
      </c>
      <c r="J81" s="90"/>
      <c r="K81" s="90"/>
      <c r="L81" s="90"/>
      <c r="M81" s="90"/>
      <c r="N81" s="90" t="s">
        <v>207</v>
      </c>
      <c r="O81" s="90" t="s">
        <v>207</v>
      </c>
      <c r="P81" s="90"/>
      <c r="Q81" s="90"/>
      <c r="R81" s="90"/>
      <c r="S81" s="90"/>
      <c r="T81" s="90"/>
    </row>
    <row r="82" spans="1:20" ht="23.25" x14ac:dyDescent="0.4">
      <c r="A82" s="84"/>
      <c r="B82" s="91" t="s">
        <v>485</v>
      </c>
      <c r="C82" s="56" t="s">
        <v>406</v>
      </c>
      <c r="D82" s="57">
        <v>4</v>
      </c>
      <c r="E82" s="58"/>
      <c r="F82" s="90" t="s">
        <v>207</v>
      </c>
      <c r="G82" s="90"/>
      <c r="H82" s="90"/>
      <c r="I82" s="115">
        <f t="shared" si="1"/>
        <v>1</v>
      </c>
      <c r="J82" s="90"/>
      <c r="K82" s="90"/>
      <c r="L82" s="90"/>
      <c r="M82" s="90"/>
      <c r="N82" s="90" t="s">
        <v>207</v>
      </c>
      <c r="O82" s="90" t="s">
        <v>207</v>
      </c>
      <c r="P82" s="90"/>
      <c r="Q82" s="90"/>
      <c r="R82" s="90"/>
      <c r="S82" s="90"/>
      <c r="T82" s="90"/>
    </row>
    <row r="83" spans="1:20" ht="26.25" x14ac:dyDescent="0.4">
      <c r="A83" s="84"/>
      <c r="B83" s="56" t="s">
        <v>95</v>
      </c>
      <c r="C83" s="56" t="s">
        <v>407</v>
      </c>
      <c r="D83" s="57">
        <v>1</v>
      </c>
      <c r="E83" s="58" t="s">
        <v>514</v>
      </c>
      <c r="F83" s="90" t="s">
        <v>207</v>
      </c>
      <c r="G83" s="90"/>
      <c r="H83" s="90"/>
      <c r="I83" s="115">
        <f t="shared" si="1"/>
        <v>4</v>
      </c>
      <c r="J83" s="90"/>
      <c r="K83" s="90"/>
      <c r="L83" s="90"/>
      <c r="M83" s="90"/>
      <c r="N83" s="90"/>
      <c r="O83" s="90" t="s">
        <v>207</v>
      </c>
      <c r="P83" s="90"/>
      <c r="Q83" s="90"/>
      <c r="R83" s="90"/>
      <c r="S83" s="90"/>
      <c r="T83" s="90"/>
    </row>
    <row r="84" spans="1:20" ht="23.25" x14ac:dyDescent="0.4">
      <c r="A84" s="84" t="s">
        <v>1</v>
      </c>
      <c r="B84" s="56" t="s">
        <v>96</v>
      </c>
      <c r="C84" s="56" t="s">
        <v>408</v>
      </c>
      <c r="D84" s="57">
        <v>2</v>
      </c>
      <c r="E84" s="58" t="s">
        <v>322</v>
      </c>
      <c r="F84" s="90" t="s">
        <v>207</v>
      </c>
      <c r="G84" s="90"/>
      <c r="H84" s="90"/>
      <c r="I84" s="115">
        <f t="shared" si="1"/>
        <v>3</v>
      </c>
      <c r="J84" s="90"/>
      <c r="K84" s="90"/>
      <c r="L84" s="90"/>
      <c r="M84" s="90"/>
      <c r="N84" s="90" t="s">
        <v>207</v>
      </c>
      <c r="O84" s="90" t="s">
        <v>207</v>
      </c>
      <c r="P84" s="90"/>
      <c r="Q84" s="90"/>
      <c r="R84" s="90"/>
      <c r="S84" s="90"/>
      <c r="T84" s="90"/>
    </row>
    <row r="85" spans="1:20" ht="65.650000000000006" x14ac:dyDescent="0.4">
      <c r="A85" s="84"/>
      <c r="B85" s="56" t="s">
        <v>97</v>
      </c>
      <c r="C85" s="56" t="s">
        <v>409</v>
      </c>
      <c r="D85" s="57">
        <v>3</v>
      </c>
      <c r="E85" s="58" t="s">
        <v>515</v>
      </c>
      <c r="F85" s="90" t="s">
        <v>207</v>
      </c>
      <c r="G85" s="90"/>
      <c r="H85" s="90"/>
      <c r="I85" s="115">
        <f t="shared" si="1"/>
        <v>2</v>
      </c>
      <c r="J85" s="90"/>
      <c r="K85" s="90"/>
      <c r="L85" s="90"/>
      <c r="M85" s="90"/>
      <c r="N85" s="90" t="s">
        <v>207</v>
      </c>
      <c r="O85" s="90" t="s">
        <v>207</v>
      </c>
      <c r="P85" s="90"/>
      <c r="Q85" s="90"/>
      <c r="R85" s="90"/>
      <c r="S85" s="90"/>
      <c r="T85" s="90"/>
    </row>
    <row r="86" spans="1:20" ht="23.25" x14ac:dyDescent="0.4">
      <c r="A86" s="84"/>
      <c r="B86" s="56" t="s">
        <v>98</v>
      </c>
      <c r="C86" s="56" t="s">
        <v>410</v>
      </c>
      <c r="D86" s="57">
        <v>4</v>
      </c>
      <c r="E86" s="58"/>
      <c r="F86" s="90" t="s">
        <v>207</v>
      </c>
      <c r="G86" s="90"/>
      <c r="H86" s="90"/>
      <c r="I86" s="115">
        <f t="shared" si="1"/>
        <v>1</v>
      </c>
      <c r="J86" s="90" t="s">
        <v>207</v>
      </c>
      <c r="K86" s="90"/>
      <c r="L86" s="90"/>
      <c r="M86" s="90"/>
      <c r="N86" s="90" t="s">
        <v>207</v>
      </c>
      <c r="O86" s="90" t="s">
        <v>207</v>
      </c>
      <c r="P86" s="90"/>
      <c r="Q86" s="90"/>
      <c r="R86" s="90"/>
      <c r="S86" s="90"/>
      <c r="T86" s="90"/>
    </row>
    <row r="87" spans="1:20" x14ac:dyDescent="0.4">
      <c r="A87" s="84" t="s">
        <v>1</v>
      </c>
      <c r="B87" s="56" t="s">
        <v>99</v>
      </c>
      <c r="C87" s="56" t="s">
        <v>411</v>
      </c>
      <c r="D87" s="57">
        <v>1</v>
      </c>
      <c r="E87" s="58" t="s">
        <v>323</v>
      </c>
      <c r="F87" s="90" t="s">
        <v>207</v>
      </c>
      <c r="G87" s="90"/>
      <c r="H87" s="90"/>
      <c r="I87" s="115">
        <f t="shared" si="1"/>
        <v>4</v>
      </c>
      <c r="J87" s="90"/>
      <c r="K87" s="90"/>
      <c r="L87" s="90"/>
      <c r="M87" s="90"/>
      <c r="N87" s="90" t="s">
        <v>207</v>
      </c>
      <c r="O87" s="90"/>
      <c r="P87" s="90"/>
      <c r="Q87" s="90"/>
      <c r="R87" s="90"/>
      <c r="S87" s="90"/>
      <c r="T87" s="90"/>
    </row>
    <row r="88" spans="1:20" ht="26.25" x14ac:dyDescent="0.4">
      <c r="A88" s="84"/>
      <c r="B88" s="56" t="s">
        <v>100</v>
      </c>
      <c r="C88" s="56" t="s">
        <v>412</v>
      </c>
      <c r="D88" s="57">
        <v>2</v>
      </c>
      <c r="E88" s="58" t="s">
        <v>516</v>
      </c>
      <c r="F88" s="90" t="s">
        <v>207</v>
      </c>
      <c r="G88" s="90"/>
      <c r="H88" s="90"/>
      <c r="I88" s="115">
        <f t="shared" si="1"/>
        <v>3</v>
      </c>
      <c r="J88" s="90"/>
      <c r="K88" s="90"/>
      <c r="L88" s="90"/>
      <c r="M88" s="90"/>
      <c r="N88" s="90" t="s">
        <v>207</v>
      </c>
      <c r="O88" s="90"/>
      <c r="P88" s="90"/>
      <c r="Q88" s="90"/>
      <c r="R88" s="90"/>
      <c r="S88" s="90"/>
      <c r="T88" s="90"/>
    </row>
    <row r="89" spans="1:20" x14ac:dyDescent="0.4">
      <c r="A89" s="84"/>
      <c r="B89" s="56" t="s">
        <v>101</v>
      </c>
      <c r="C89" s="56" t="s">
        <v>413</v>
      </c>
      <c r="D89" s="57">
        <v>3</v>
      </c>
      <c r="E89" s="58"/>
      <c r="F89" s="90" t="s">
        <v>207</v>
      </c>
      <c r="G89" s="90"/>
      <c r="H89" s="90"/>
      <c r="I89" s="115">
        <f t="shared" si="1"/>
        <v>2</v>
      </c>
      <c r="J89" s="90"/>
      <c r="K89" s="90"/>
      <c r="L89" s="90"/>
      <c r="M89" s="90"/>
      <c r="N89" s="90" t="s">
        <v>207</v>
      </c>
      <c r="O89" s="90"/>
      <c r="P89" s="90"/>
      <c r="Q89" s="90"/>
      <c r="R89" s="90"/>
      <c r="S89" s="90"/>
      <c r="T89" s="90"/>
    </row>
    <row r="90" spans="1:20" ht="23.25" x14ac:dyDescent="0.4">
      <c r="A90" s="84"/>
      <c r="B90" s="91" t="s">
        <v>486</v>
      </c>
      <c r="C90" s="56" t="s">
        <v>414</v>
      </c>
      <c r="D90" s="57">
        <v>4</v>
      </c>
      <c r="E90" s="58" t="s">
        <v>553</v>
      </c>
      <c r="F90" s="90" t="s">
        <v>207</v>
      </c>
      <c r="G90" s="90"/>
      <c r="H90" s="90"/>
      <c r="I90" s="115">
        <f t="shared" si="1"/>
        <v>1</v>
      </c>
      <c r="J90" s="90"/>
      <c r="K90" s="90"/>
      <c r="L90" s="90"/>
      <c r="M90" s="90"/>
      <c r="N90" s="90" t="s">
        <v>207</v>
      </c>
      <c r="O90" s="90"/>
      <c r="P90" s="90"/>
      <c r="Q90" s="90"/>
      <c r="R90" s="90"/>
      <c r="S90" s="90"/>
      <c r="T90" s="90"/>
    </row>
    <row r="91" spans="1:20" ht="34.9" x14ac:dyDescent="0.4">
      <c r="A91" s="84" t="s">
        <v>1</v>
      </c>
      <c r="B91" s="56" t="s">
        <v>285</v>
      </c>
      <c r="C91" s="56" t="s">
        <v>517</v>
      </c>
      <c r="D91" s="57">
        <v>1</v>
      </c>
      <c r="E91" s="58"/>
      <c r="F91" s="90" t="s">
        <v>207</v>
      </c>
      <c r="G91" s="90"/>
      <c r="H91" s="90"/>
      <c r="I91" s="115">
        <f t="shared" si="1"/>
        <v>4</v>
      </c>
      <c r="J91" s="90" t="s">
        <v>207</v>
      </c>
      <c r="K91" s="90"/>
      <c r="L91" s="90"/>
      <c r="M91" s="90"/>
      <c r="N91" s="90"/>
      <c r="O91" s="90"/>
      <c r="P91" s="90"/>
      <c r="Q91" s="90"/>
      <c r="R91" s="90"/>
      <c r="S91" s="90"/>
      <c r="T91" s="90"/>
    </row>
    <row r="92" spans="1:20" ht="23.25" x14ac:dyDescent="0.4">
      <c r="A92" s="84"/>
      <c r="B92" s="56" t="s">
        <v>102</v>
      </c>
      <c r="C92" s="56" t="s">
        <v>415</v>
      </c>
      <c r="D92" s="57">
        <v>2</v>
      </c>
      <c r="E92" s="58"/>
      <c r="F92" s="90" t="s">
        <v>207</v>
      </c>
      <c r="G92" s="90"/>
      <c r="H92" s="90"/>
      <c r="I92" s="115">
        <f t="shared" si="1"/>
        <v>3</v>
      </c>
      <c r="J92" s="90" t="s">
        <v>207</v>
      </c>
      <c r="K92" s="90"/>
      <c r="L92" s="90"/>
      <c r="M92" s="90"/>
      <c r="N92" s="90"/>
      <c r="O92" s="90"/>
      <c r="P92" s="90"/>
      <c r="Q92" s="90"/>
      <c r="R92" s="90"/>
      <c r="S92" s="90"/>
      <c r="T92" s="90"/>
    </row>
    <row r="93" spans="1:20" ht="34.9" x14ac:dyDescent="0.4">
      <c r="A93" s="84" t="s">
        <v>1</v>
      </c>
      <c r="B93" s="56" t="s">
        <v>103</v>
      </c>
      <c r="C93" s="56" t="s">
        <v>416</v>
      </c>
      <c r="D93" s="57">
        <v>3</v>
      </c>
      <c r="E93" s="58"/>
      <c r="F93" s="90" t="s">
        <v>207</v>
      </c>
      <c r="G93" s="90"/>
      <c r="H93" s="90"/>
      <c r="I93" s="115">
        <f t="shared" si="1"/>
        <v>2</v>
      </c>
      <c r="J93" s="90" t="s">
        <v>207</v>
      </c>
      <c r="K93" s="90"/>
      <c r="L93" s="90"/>
      <c r="M93" s="90"/>
      <c r="N93" s="90"/>
      <c r="O93" s="90"/>
      <c r="P93" s="90"/>
      <c r="Q93" s="90"/>
      <c r="R93" s="90"/>
      <c r="S93" s="90"/>
      <c r="T93" s="90"/>
    </row>
    <row r="94" spans="1:20" ht="52.5" x14ac:dyDescent="0.4">
      <c r="A94" s="84" t="s">
        <v>1</v>
      </c>
      <c r="B94" s="56" t="s">
        <v>286</v>
      </c>
      <c r="C94" s="56" t="s">
        <v>465</v>
      </c>
      <c r="D94" s="57">
        <v>4</v>
      </c>
      <c r="E94" s="93" t="s">
        <v>518</v>
      </c>
      <c r="F94" s="90" t="s">
        <v>207</v>
      </c>
      <c r="G94" s="90"/>
      <c r="H94" s="90"/>
      <c r="I94" s="115">
        <f t="shared" si="1"/>
        <v>1</v>
      </c>
      <c r="J94" s="90" t="s">
        <v>207</v>
      </c>
      <c r="K94" s="90" t="s">
        <v>207</v>
      </c>
      <c r="L94" s="90"/>
      <c r="M94" s="90"/>
      <c r="N94" s="90"/>
      <c r="O94" s="90"/>
      <c r="P94" s="90"/>
      <c r="Q94" s="90" t="s">
        <v>207</v>
      </c>
      <c r="R94" s="90"/>
      <c r="S94" s="90"/>
      <c r="T94" s="90"/>
    </row>
    <row r="95" spans="1:20" ht="34.9" x14ac:dyDescent="0.4">
      <c r="A95" s="84"/>
      <c r="B95" s="91" t="s">
        <v>487</v>
      </c>
      <c r="C95" s="56" t="s">
        <v>417</v>
      </c>
      <c r="D95" s="57">
        <v>1</v>
      </c>
      <c r="E95" s="58"/>
      <c r="F95" s="90" t="s">
        <v>207</v>
      </c>
      <c r="G95" s="90"/>
      <c r="H95" s="90"/>
      <c r="I95" s="115">
        <f t="shared" si="1"/>
        <v>4</v>
      </c>
      <c r="J95" s="90" t="s">
        <v>207</v>
      </c>
      <c r="K95" s="90"/>
      <c r="L95" s="90"/>
      <c r="M95" s="90"/>
      <c r="N95" s="90"/>
      <c r="O95" s="90"/>
      <c r="P95" s="90"/>
      <c r="Q95" s="90"/>
      <c r="R95" s="90"/>
      <c r="S95" s="90"/>
      <c r="T95" s="90"/>
    </row>
    <row r="96" spans="1:20" ht="34.9" x14ac:dyDescent="0.4">
      <c r="A96" s="84" t="s">
        <v>1</v>
      </c>
      <c r="B96" s="56" t="s">
        <v>104</v>
      </c>
      <c r="C96" s="56" t="s">
        <v>418</v>
      </c>
      <c r="D96" s="57">
        <v>2</v>
      </c>
      <c r="E96" s="58" t="s">
        <v>511</v>
      </c>
      <c r="F96" s="90" t="s">
        <v>207</v>
      </c>
      <c r="G96" s="90"/>
      <c r="H96" s="90"/>
      <c r="I96" s="115">
        <f t="shared" si="1"/>
        <v>3</v>
      </c>
      <c r="J96" s="90"/>
      <c r="K96" s="90"/>
      <c r="L96" s="90"/>
      <c r="M96" s="90"/>
      <c r="N96" s="90"/>
      <c r="O96" s="90"/>
      <c r="P96" s="90" t="s">
        <v>207</v>
      </c>
      <c r="Q96" s="90"/>
      <c r="R96" s="90"/>
      <c r="S96" s="90"/>
      <c r="T96" s="90"/>
    </row>
    <row r="97" spans="1:20" ht="34.9" x14ac:dyDescent="0.4">
      <c r="A97" s="84"/>
      <c r="B97" s="56" t="s">
        <v>287</v>
      </c>
      <c r="C97" s="56" t="s">
        <v>466</v>
      </c>
      <c r="D97" s="57">
        <v>3</v>
      </c>
      <c r="E97" s="58"/>
      <c r="F97" s="90" t="s">
        <v>207</v>
      </c>
      <c r="G97" s="90"/>
      <c r="H97" s="90"/>
      <c r="I97" s="115">
        <f t="shared" si="1"/>
        <v>2</v>
      </c>
      <c r="J97" s="90"/>
      <c r="K97" s="90"/>
      <c r="L97" s="90"/>
      <c r="M97" s="90"/>
      <c r="N97" s="90"/>
      <c r="O97" s="90"/>
      <c r="P97" s="90" t="s">
        <v>207</v>
      </c>
      <c r="Q97" s="90"/>
      <c r="R97" s="90"/>
      <c r="S97" s="90"/>
      <c r="T97" s="90"/>
    </row>
    <row r="98" spans="1:20" ht="23.25" x14ac:dyDescent="0.4">
      <c r="A98" s="84"/>
      <c r="B98" s="56" t="s">
        <v>105</v>
      </c>
      <c r="C98" s="56" t="s">
        <v>419</v>
      </c>
      <c r="D98" s="57">
        <v>4</v>
      </c>
      <c r="E98" s="58"/>
      <c r="F98" s="90" t="s">
        <v>207</v>
      </c>
      <c r="G98" s="90"/>
      <c r="H98" s="90"/>
      <c r="I98" s="115">
        <f t="shared" si="1"/>
        <v>1</v>
      </c>
      <c r="J98" s="90"/>
      <c r="K98" s="90"/>
      <c r="L98" s="90"/>
      <c r="M98" s="90"/>
      <c r="N98" s="90"/>
      <c r="O98" s="90"/>
      <c r="P98" s="90" t="s">
        <v>207</v>
      </c>
      <c r="Q98" s="90"/>
      <c r="R98" s="90"/>
      <c r="S98" s="90"/>
      <c r="T98" s="90"/>
    </row>
    <row r="99" spans="1:20" ht="65.650000000000006" x14ac:dyDescent="0.4">
      <c r="A99" s="84"/>
      <c r="B99" s="56" t="s">
        <v>288</v>
      </c>
      <c r="C99" s="56" t="s">
        <v>467</v>
      </c>
      <c r="D99" s="57">
        <v>1</v>
      </c>
      <c r="E99" s="58" t="s">
        <v>533</v>
      </c>
      <c r="F99" s="90" t="s">
        <v>207</v>
      </c>
      <c r="G99" s="90"/>
      <c r="H99" s="90"/>
      <c r="I99" s="115">
        <f t="shared" si="1"/>
        <v>4</v>
      </c>
      <c r="J99" s="90"/>
      <c r="K99" s="90"/>
      <c r="L99" s="90"/>
      <c r="M99" s="90"/>
      <c r="N99" s="90"/>
      <c r="O99" s="90"/>
      <c r="P99" s="90" t="s">
        <v>207</v>
      </c>
      <c r="Q99" s="90"/>
      <c r="R99" s="90"/>
      <c r="S99" s="90"/>
      <c r="T99" s="90"/>
    </row>
    <row r="100" spans="1:20" ht="354.4" x14ac:dyDescent="0.4">
      <c r="A100" s="84" t="s">
        <v>1</v>
      </c>
      <c r="B100" s="56" t="s">
        <v>106</v>
      </c>
      <c r="C100" s="56" t="s">
        <v>420</v>
      </c>
      <c r="D100" s="57">
        <v>2</v>
      </c>
      <c r="E100" s="58" t="s">
        <v>534</v>
      </c>
      <c r="F100" s="90" t="s">
        <v>207</v>
      </c>
      <c r="G100" s="90"/>
      <c r="H100" s="90"/>
      <c r="I100" s="115">
        <f t="shared" si="1"/>
        <v>3</v>
      </c>
      <c r="J100" s="90"/>
      <c r="K100" s="90"/>
      <c r="L100" s="90"/>
      <c r="M100" s="90"/>
      <c r="N100" s="90"/>
      <c r="O100" s="90"/>
      <c r="P100" s="90" t="s">
        <v>207</v>
      </c>
      <c r="Q100" s="90"/>
      <c r="R100" s="90"/>
      <c r="S100" s="90"/>
      <c r="T100" s="90"/>
    </row>
    <row r="101" spans="1:20" ht="34.9" x14ac:dyDescent="0.4">
      <c r="A101" s="84"/>
      <c r="B101" s="56" t="s">
        <v>107</v>
      </c>
      <c r="C101" s="56" t="s">
        <v>421</v>
      </c>
      <c r="D101" s="57">
        <v>3</v>
      </c>
      <c r="E101" s="58"/>
      <c r="F101" s="90" t="s">
        <v>207</v>
      </c>
      <c r="G101" s="90"/>
      <c r="H101" s="90"/>
      <c r="I101" s="115">
        <f t="shared" si="1"/>
        <v>2</v>
      </c>
      <c r="J101" s="90"/>
      <c r="K101" s="90"/>
      <c r="L101" s="90"/>
      <c r="M101" s="90"/>
      <c r="N101" s="90"/>
      <c r="O101" s="90" t="s">
        <v>207</v>
      </c>
      <c r="P101" s="90"/>
      <c r="Q101" s="90"/>
      <c r="R101" s="90"/>
      <c r="S101" s="90"/>
      <c r="T101" s="90"/>
    </row>
    <row r="102" spans="1:20" ht="34.9" x14ac:dyDescent="0.4">
      <c r="A102" s="84"/>
      <c r="B102" s="56" t="s">
        <v>108</v>
      </c>
      <c r="C102" s="56" t="s">
        <v>422</v>
      </c>
      <c r="D102" s="57">
        <v>4</v>
      </c>
      <c r="E102" s="58"/>
      <c r="F102" s="90" t="s">
        <v>207</v>
      </c>
      <c r="G102" s="90"/>
      <c r="H102" s="90"/>
      <c r="I102" s="115">
        <f t="shared" si="1"/>
        <v>1</v>
      </c>
      <c r="J102" s="90"/>
      <c r="K102" s="90"/>
      <c r="L102" s="90"/>
      <c r="M102" s="90"/>
      <c r="N102" s="90"/>
      <c r="O102" s="90" t="s">
        <v>207</v>
      </c>
      <c r="P102" s="90"/>
      <c r="Q102" s="90"/>
      <c r="R102" s="90"/>
      <c r="S102" s="90"/>
      <c r="T102" s="90"/>
    </row>
    <row r="103" spans="1:20" ht="34.9" x14ac:dyDescent="0.4">
      <c r="A103" s="84"/>
      <c r="B103" s="56" t="s">
        <v>289</v>
      </c>
      <c r="C103" s="56" t="s">
        <v>468</v>
      </c>
      <c r="D103" s="57">
        <v>1</v>
      </c>
      <c r="E103" s="58" t="s">
        <v>511</v>
      </c>
      <c r="F103" s="90" t="s">
        <v>207</v>
      </c>
      <c r="G103" s="90"/>
      <c r="H103" s="90"/>
      <c r="I103" s="115">
        <f t="shared" si="1"/>
        <v>4</v>
      </c>
      <c r="J103" s="90"/>
      <c r="K103" s="90"/>
      <c r="L103" s="90"/>
      <c r="M103" s="90"/>
      <c r="N103" s="90"/>
      <c r="O103" s="90"/>
      <c r="P103" s="90" t="s">
        <v>207</v>
      </c>
      <c r="Q103" s="90"/>
      <c r="R103" s="90"/>
      <c r="S103" s="90"/>
      <c r="T103" s="90"/>
    </row>
    <row r="104" spans="1:20" ht="34.9" x14ac:dyDescent="0.4">
      <c r="A104" s="84"/>
      <c r="B104" s="56" t="s">
        <v>169</v>
      </c>
      <c r="C104" s="56" t="s">
        <v>423</v>
      </c>
      <c r="D104" s="57">
        <v>2</v>
      </c>
      <c r="E104" s="58" t="s">
        <v>511</v>
      </c>
      <c r="F104" s="90" t="s">
        <v>207</v>
      </c>
      <c r="G104" s="90"/>
      <c r="H104" s="90"/>
      <c r="I104" s="115">
        <f t="shared" si="1"/>
        <v>3</v>
      </c>
      <c r="J104" s="90"/>
      <c r="K104" s="90"/>
      <c r="L104" s="90"/>
      <c r="M104" s="90"/>
      <c r="N104" s="90"/>
      <c r="O104" s="90"/>
      <c r="P104" s="90" t="s">
        <v>207</v>
      </c>
      <c r="Q104" s="90"/>
      <c r="R104" s="90"/>
      <c r="S104" s="90"/>
      <c r="T104" s="90"/>
    </row>
    <row r="105" spans="1:20" ht="23.25" x14ac:dyDescent="0.4">
      <c r="A105" s="84"/>
      <c r="B105" s="56" t="s">
        <v>290</v>
      </c>
      <c r="C105" s="56" t="s">
        <v>469</v>
      </c>
      <c r="D105" s="57">
        <v>3</v>
      </c>
      <c r="E105" s="58" t="s">
        <v>511</v>
      </c>
      <c r="F105" s="90" t="s">
        <v>207</v>
      </c>
      <c r="G105" s="90"/>
      <c r="H105" s="90"/>
      <c r="I105" s="115">
        <f t="shared" si="1"/>
        <v>2</v>
      </c>
      <c r="J105" s="90"/>
      <c r="K105" s="90"/>
      <c r="L105" s="90"/>
      <c r="M105" s="90"/>
      <c r="N105" s="90"/>
      <c r="O105" s="90"/>
      <c r="P105" s="90" t="s">
        <v>207</v>
      </c>
      <c r="Q105" s="90" t="s">
        <v>207</v>
      </c>
      <c r="R105" s="90"/>
      <c r="S105" s="90"/>
      <c r="T105" s="90"/>
    </row>
    <row r="106" spans="1:20" ht="52.5" x14ac:dyDescent="0.4">
      <c r="A106" s="84" t="s">
        <v>1</v>
      </c>
      <c r="B106" s="56" t="s">
        <v>109</v>
      </c>
      <c r="C106" s="56" t="s">
        <v>424</v>
      </c>
      <c r="D106" s="57">
        <v>4</v>
      </c>
      <c r="E106" s="58" t="s">
        <v>535</v>
      </c>
      <c r="F106" s="90" t="s">
        <v>207</v>
      </c>
      <c r="G106" s="90"/>
      <c r="H106" s="90"/>
      <c r="I106" s="115">
        <f t="shared" si="1"/>
        <v>1</v>
      </c>
      <c r="J106" s="90"/>
      <c r="K106" s="90"/>
      <c r="L106" s="90"/>
      <c r="M106" s="90"/>
      <c r="N106" s="90"/>
      <c r="O106" s="90"/>
      <c r="P106" s="90" t="s">
        <v>207</v>
      </c>
      <c r="Q106" s="90"/>
      <c r="R106" s="90"/>
      <c r="S106" s="90"/>
      <c r="T106" s="90"/>
    </row>
    <row r="107" spans="1:20" ht="26.25" x14ac:dyDescent="0.4">
      <c r="A107" s="84"/>
      <c r="B107" s="56" t="s">
        <v>110</v>
      </c>
      <c r="C107" s="56" t="s">
        <v>425</v>
      </c>
      <c r="D107" s="57">
        <v>1</v>
      </c>
      <c r="E107" s="58" t="s">
        <v>514</v>
      </c>
      <c r="F107" s="90" t="s">
        <v>207</v>
      </c>
      <c r="G107" s="90"/>
      <c r="H107" s="90"/>
      <c r="I107" s="115">
        <f t="shared" si="1"/>
        <v>4</v>
      </c>
      <c r="J107" s="90"/>
      <c r="K107" s="90"/>
      <c r="L107" s="90"/>
      <c r="M107" s="90"/>
      <c r="N107" s="90"/>
      <c r="O107" s="90" t="s">
        <v>207</v>
      </c>
      <c r="P107" s="90" t="s">
        <v>207</v>
      </c>
      <c r="Q107" s="90"/>
      <c r="R107" s="90"/>
      <c r="S107" s="90"/>
      <c r="T107" s="90"/>
    </row>
    <row r="108" spans="1:20" ht="23.25" x14ac:dyDescent="0.4">
      <c r="A108" s="84" t="s">
        <v>1</v>
      </c>
      <c r="B108" s="56" t="s">
        <v>291</v>
      </c>
      <c r="C108" s="56" t="s">
        <v>470</v>
      </c>
      <c r="D108" s="57">
        <v>2</v>
      </c>
      <c r="E108" s="58" t="s">
        <v>511</v>
      </c>
      <c r="F108" s="90" t="s">
        <v>207</v>
      </c>
      <c r="G108" s="90"/>
      <c r="H108" s="90"/>
      <c r="I108" s="115">
        <f t="shared" si="1"/>
        <v>3</v>
      </c>
      <c r="J108" s="90"/>
      <c r="K108" s="90"/>
      <c r="L108" s="90"/>
      <c r="M108" s="90"/>
      <c r="N108" s="90"/>
      <c r="O108" s="90" t="s">
        <v>207</v>
      </c>
      <c r="P108" s="90" t="s">
        <v>207</v>
      </c>
      <c r="Q108" s="90"/>
      <c r="R108" s="90"/>
      <c r="S108" s="90"/>
      <c r="T108" s="90"/>
    </row>
    <row r="109" spans="1:20" ht="91.9" x14ac:dyDescent="0.4">
      <c r="A109" s="84"/>
      <c r="B109" s="56" t="s">
        <v>111</v>
      </c>
      <c r="C109" s="56" t="s">
        <v>426</v>
      </c>
      <c r="D109" s="57">
        <v>3</v>
      </c>
      <c r="E109" s="93" t="s">
        <v>536</v>
      </c>
      <c r="F109" s="90" t="s">
        <v>207</v>
      </c>
      <c r="G109" s="90"/>
      <c r="H109" s="90"/>
      <c r="I109" s="115">
        <f t="shared" si="1"/>
        <v>2</v>
      </c>
      <c r="J109" s="90"/>
      <c r="K109" s="90"/>
      <c r="L109" s="90"/>
      <c r="M109" s="90"/>
      <c r="N109" s="90"/>
      <c r="O109" s="90"/>
      <c r="P109" s="90"/>
      <c r="Q109" s="90" t="s">
        <v>207</v>
      </c>
      <c r="R109" s="90"/>
      <c r="S109" s="90"/>
      <c r="T109" s="90"/>
    </row>
    <row r="110" spans="1:20" ht="34.9" x14ac:dyDescent="0.4">
      <c r="A110" s="84"/>
      <c r="B110" s="56" t="s">
        <v>292</v>
      </c>
      <c r="C110" s="56" t="s">
        <v>471</v>
      </c>
      <c r="D110" s="57">
        <v>4</v>
      </c>
      <c r="E110" s="58"/>
      <c r="F110" s="90" t="s">
        <v>207</v>
      </c>
      <c r="G110" s="90"/>
      <c r="H110" s="90"/>
      <c r="I110" s="115">
        <f t="shared" si="1"/>
        <v>1</v>
      </c>
      <c r="J110" s="90"/>
      <c r="K110" s="90"/>
      <c r="L110" s="90"/>
      <c r="M110" s="90"/>
      <c r="N110" s="90"/>
      <c r="O110" s="90"/>
      <c r="P110" s="90"/>
      <c r="Q110" s="90" t="s">
        <v>207</v>
      </c>
      <c r="R110" s="90"/>
      <c r="S110" s="90"/>
      <c r="T110" s="90"/>
    </row>
    <row r="111" spans="1:20" ht="34.9" x14ac:dyDescent="0.4">
      <c r="A111" s="84"/>
      <c r="B111" s="56" t="s">
        <v>112</v>
      </c>
      <c r="C111" s="56" t="s">
        <v>427</v>
      </c>
      <c r="D111" s="57">
        <v>1</v>
      </c>
      <c r="E111" s="58"/>
      <c r="F111" s="90" t="s">
        <v>207</v>
      </c>
      <c r="G111" s="90"/>
      <c r="H111" s="90"/>
      <c r="I111" s="115">
        <f t="shared" si="1"/>
        <v>4</v>
      </c>
      <c r="J111" s="90"/>
      <c r="K111" s="90"/>
      <c r="L111" s="90"/>
      <c r="M111" s="90"/>
      <c r="N111" s="90"/>
      <c r="O111" s="90" t="s">
        <v>207</v>
      </c>
      <c r="P111" s="90"/>
      <c r="Q111" s="90" t="s">
        <v>207</v>
      </c>
      <c r="R111" s="90"/>
      <c r="S111" s="90"/>
      <c r="T111" s="90"/>
    </row>
    <row r="112" spans="1:20" ht="34.9" x14ac:dyDescent="0.4">
      <c r="A112" s="84"/>
      <c r="B112" s="91" t="s">
        <v>488</v>
      </c>
      <c r="C112" s="56" t="s">
        <v>428</v>
      </c>
      <c r="D112" s="57">
        <v>2</v>
      </c>
      <c r="E112" s="58"/>
      <c r="F112" s="90" t="s">
        <v>207</v>
      </c>
      <c r="G112" s="90"/>
      <c r="H112" s="90"/>
      <c r="I112" s="115">
        <f t="shared" si="1"/>
        <v>3</v>
      </c>
      <c r="J112" s="90"/>
      <c r="K112" s="90"/>
      <c r="L112" s="90"/>
      <c r="M112" s="90"/>
      <c r="N112" s="90"/>
      <c r="O112" s="90" t="s">
        <v>207</v>
      </c>
      <c r="P112" s="90"/>
      <c r="Q112" s="90" t="s">
        <v>207</v>
      </c>
      <c r="R112" s="90"/>
      <c r="S112" s="90"/>
      <c r="T112" s="90"/>
    </row>
    <row r="113" spans="1:20" ht="34.9" x14ac:dyDescent="0.4">
      <c r="A113" s="84"/>
      <c r="B113" s="56" t="s">
        <v>345</v>
      </c>
      <c r="C113" s="56" t="s">
        <v>429</v>
      </c>
      <c r="D113" s="57">
        <v>3</v>
      </c>
      <c r="E113" s="58"/>
      <c r="F113" s="90" t="s">
        <v>207</v>
      </c>
      <c r="G113" s="90"/>
      <c r="H113" s="90"/>
      <c r="I113" s="115">
        <f t="shared" si="1"/>
        <v>2</v>
      </c>
      <c r="J113" s="90"/>
      <c r="K113" s="90"/>
      <c r="L113" s="90"/>
      <c r="M113" s="90"/>
      <c r="N113" s="90"/>
      <c r="O113" s="90" t="s">
        <v>207</v>
      </c>
      <c r="P113" s="90"/>
      <c r="Q113" s="90" t="s">
        <v>207</v>
      </c>
      <c r="R113" s="90"/>
      <c r="S113" s="90"/>
      <c r="T113" s="90"/>
    </row>
    <row r="114" spans="1:20" ht="34.9" x14ac:dyDescent="0.4">
      <c r="A114" s="84"/>
      <c r="B114" s="56" t="s">
        <v>113</v>
      </c>
      <c r="C114" s="56" t="s">
        <v>430</v>
      </c>
      <c r="D114" s="57">
        <v>4</v>
      </c>
      <c r="E114" s="58"/>
      <c r="F114" s="90" t="s">
        <v>207</v>
      </c>
      <c r="G114" s="90"/>
      <c r="H114" s="90"/>
      <c r="I114" s="115">
        <f t="shared" si="1"/>
        <v>1</v>
      </c>
      <c r="J114" s="90"/>
      <c r="K114" s="90"/>
      <c r="L114" s="90"/>
      <c r="M114" s="90"/>
      <c r="N114" s="90"/>
      <c r="O114" s="90"/>
      <c r="P114" s="90"/>
      <c r="Q114" s="90" t="s">
        <v>207</v>
      </c>
      <c r="R114" s="90"/>
      <c r="S114" s="90"/>
      <c r="T114" s="90"/>
    </row>
    <row r="115" spans="1:20" ht="223.15" x14ac:dyDescent="0.4">
      <c r="A115" s="84" t="s">
        <v>1</v>
      </c>
      <c r="B115" s="56" t="s">
        <v>293</v>
      </c>
      <c r="C115" s="56" t="s">
        <v>472</v>
      </c>
      <c r="D115" s="57">
        <v>1</v>
      </c>
      <c r="E115" s="58" t="s">
        <v>537</v>
      </c>
      <c r="F115" s="90" t="s">
        <v>207</v>
      </c>
      <c r="G115" s="90"/>
      <c r="H115" s="90"/>
      <c r="I115" s="115">
        <f t="shared" si="1"/>
        <v>4</v>
      </c>
      <c r="J115" s="90"/>
      <c r="K115" s="90"/>
      <c r="L115" s="90"/>
      <c r="M115" s="90"/>
      <c r="N115" s="90"/>
      <c r="O115" s="90"/>
      <c r="P115" s="90"/>
      <c r="Q115" s="90"/>
      <c r="R115" s="90" t="s">
        <v>207</v>
      </c>
      <c r="S115" s="90"/>
      <c r="T115" s="90"/>
    </row>
    <row r="116" spans="1:20" ht="23.25" x14ac:dyDescent="0.4">
      <c r="A116" s="84"/>
      <c r="B116" s="56" t="s">
        <v>114</v>
      </c>
      <c r="C116" s="56" t="s">
        <v>431</v>
      </c>
      <c r="D116" s="57">
        <v>2</v>
      </c>
      <c r="E116" s="58"/>
      <c r="F116" s="90" t="s">
        <v>207</v>
      </c>
      <c r="G116" s="90"/>
      <c r="H116" s="90"/>
      <c r="I116" s="115">
        <f t="shared" si="1"/>
        <v>3</v>
      </c>
      <c r="J116" s="90"/>
      <c r="K116" s="90"/>
      <c r="L116" s="90"/>
      <c r="M116" s="90"/>
      <c r="N116" s="90"/>
      <c r="O116" s="90"/>
      <c r="P116" s="90"/>
      <c r="Q116" s="90"/>
      <c r="R116" s="90" t="s">
        <v>207</v>
      </c>
      <c r="S116" s="90"/>
      <c r="T116" s="90"/>
    </row>
    <row r="117" spans="1:20" ht="34.9" x14ac:dyDescent="0.4">
      <c r="A117" s="84"/>
      <c r="B117" s="56" t="s">
        <v>115</v>
      </c>
      <c r="C117" s="56" t="s">
        <v>432</v>
      </c>
      <c r="D117" s="57">
        <v>3</v>
      </c>
      <c r="E117" s="58" t="s">
        <v>538</v>
      </c>
      <c r="F117" s="90" t="s">
        <v>207</v>
      </c>
      <c r="G117" s="90"/>
      <c r="H117" s="90"/>
      <c r="I117" s="115">
        <f t="shared" si="1"/>
        <v>2</v>
      </c>
      <c r="J117" s="90"/>
      <c r="K117" s="90"/>
      <c r="L117" s="90"/>
      <c r="M117" s="90"/>
      <c r="N117" s="90"/>
      <c r="O117" s="90"/>
      <c r="P117" s="90"/>
      <c r="Q117" s="90"/>
      <c r="R117" s="90" t="s">
        <v>207</v>
      </c>
      <c r="S117" s="90"/>
      <c r="T117" s="90"/>
    </row>
    <row r="118" spans="1:20" ht="34.9" x14ac:dyDescent="0.4">
      <c r="A118" s="84"/>
      <c r="B118" s="56" t="s">
        <v>116</v>
      </c>
      <c r="C118" s="56" t="s">
        <v>433</v>
      </c>
      <c r="D118" s="57">
        <v>4</v>
      </c>
      <c r="E118" s="58"/>
      <c r="F118" s="90" t="s">
        <v>207</v>
      </c>
      <c r="G118" s="90"/>
      <c r="H118" s="90"/>
      <c r="I118" s="115">
        <f t="shared" si="1"/>
        <v>1</v>
      </c>
      <c r="J118" s="90"/>
      <c r="K118" s="90"/>
      <c r="L118" s="90"/>
      <c r="M118" s="90"/>
      <c r="N118" s="90"/>
      <c r="O118" s="90"/>
      <c r="P118" s="90"/>
      <c r="Q118" s="90"/>
      <c r="R118" s="90" t="s">
        <v>207</v>
      </c>
      <c r="S118" s="90"/>
      <c r="T118" s="90"/>
    </row>
    <row r="119" spans="1:20" ht="34.9" x14ac:dyDescent="0.4">
      <c r="A119" s="84"/>
      <c r="B119" s="56" t="s">
        <v>294</v>
      </c>
      <c r="C119" s="56" t="s">
        <v>473</v>
      </c>
      <c r="D119" s="57">
        <v>1</v>
      </c>
      <c r="E119" s="58"/>
      <c r="F119" s="90" t="s">
        <v>207</v>
      </c>
      <c r="G119" s="90"/>
      <c r="H119" s="90"/>
      <c r="I119" s="115">
        <f t="shared" si="1"/>
        <v>4</v>
      </c>
      <c r="J119" s="90"/>
      <c r="K119" s="90"/>
      <c r="L119" s="90"/>
      <c r="M119" s="90"/>
      <c r="N119" s="90"/>
      <c r="O119" s="90"/>
      <c r="P119" s="90"/>
      <c r="Q119" s="90"/>
      <c r="R119" s="90" t="s">
        <v>207</v>
      </c>
      <c r="S119" s="90"/>
      <c r="T119" s="90"/>
    </row>
    <row r="120" spans="1:20" ht="34.9" x14ac:dyDescent="0.4">
      <c r="A120" s="84"/>
      <c r="B120" s="56" t="s">
        <v>117</v>
      </c>
      <c r="C120" s="56" t="s">
        <v>434</v>
      </c>
      <c r="D120" s="57">
        <v>2</v>
      </c>
      <c r="E120" s="58"/>
      <c r="F120" s="90" t="s">
        <v>207</v>
      </c>
      <c r="G120" s="90"/>
      <c r="H120" s="90"/>
      <c r="I120" s="115">
        <f t="shared" si="1"/>
        <v>3</v>
      </c>
      <c r="J120" s="90"/>
      <c r="K120" s="90"/>
      <c r="L120" s="90"/>
      <c r="M120" s="90"/>
      <c r="N120" s="90"/>
      <c r="O120" s="90"/>
      <c r="P120" s="90"/>
      <c r="Q120" s="90"/>
      <c r="R120" s="90" t="s">
        <v>207</v>
      </c>
      <c r="S120" s="90"/>
      <c r="T120" s="90"/>
    </row>
    <row r="121" spans="1:20" x14ac:dyDescent="0.4">
      <c r="A121" s="84"/>
      <c r="B121" s="56" t="s">
        <v>118</v>
      </c>
      <c r="C121" s="56" t="s">
        <v>435</v>
      </c>
      <c r="D121" s="57">
        <v>3</v>
      </c>
      <c r="E121" s="58"/>
      <c r="F121" s="90" t="s">
        <v>207</v>
      </c>
      <c r="G121" s="90"/>
      <c r="H121" s="90"/>
      <c r="I121" s="115">
        <f t="shared" si="1"/>
        <v>2</v>
      </c>
      <c r="J121" s="90"/>
      <c r="K121" s="90"/>
      <c r="L121" s="90"/>
      <c r="M121" s="90"/>
      <c r="N121" s="90"/>
      <c r="O121" s="90"/>
      <c r="P121" s="90"/>
      <c r="Q121" s="90"/>
      <c r="R121" s="90" t="s">
        <v>207</v>
      </c>
      <c r="S121" s="90"/>
      <c r="T121" s="90"/>
    </row>
    <row r="122" spans="1:20" ht="46.5" x14ac:dyDescent="0.4">
      <c r="A122" s="84"/>
      <c r="B122" s="91" t="s">
        <v>489</v>
      </c>
      <c r="C122" s="61" t="s">
        <v>436</v>
      </c>
      <c r="D122" s="57">
        <v>4</v>
      </c>
      <c r="E122" s="58"/>
      <c r="F122" s="90" t="s">
        <v>207</v>
      </c>
      <c r="G122" s="90"/>
      <c r="H122" s="90"/>
      <c r="I122" s="115">
        <f t="shared" si="1"/>
        <v>1</v>
      </c>
      <c r="J122" s="90"/>
      <c r="K122" s="90"/>
      <c r="L122" s="90"/>
      <c r="M122" s="90"/>
      <c r="N122" s="90"/>
      <c r="O122" s="90"/>
      <c r="P122" s="90"/>
      <c r="Q122" s="90"/>
      <c r="R122" s="90" t="s">
        <v>207</v>
      </c>
      <c r="S122" s="90"/>
      <c r="T122" s="90"/>
    </row>
    <row r="123" spans="1:20" ht="34.9" x14ac:dyDescent="0.4">
      <c r="A123" s="84"/>
      <c r="B123" s="56" t="s">
        <v>119</v>
      </c>
      <c r="C123" s="56" t="s">
        <v>438</v>
      </c>
      <c r="D123" s="57">
        <v>1</v>
      </c>
      <c r="E123" s="58"/>
      <c r="F123" s="90" t="s">
        <v>207</v>
      </c>
      <c r="G123" s="90"/>
      <c r="H123" s="90"/>
      <c r="I123" s="115">
        <f t="shared" si="1"/>
        <v>4</v>
      </c>
      <c r="J123" s="90"/>
      <c r="K123" s="90"/>
      <c r="L123" s="90"/>
      <c r="M123" s="90"/>
      <c r="N123" s="90"/>
      <c r="O123" s="90"/>
      <c r="P123" s="90"/>
      <c r="Q123" s="90"/>
      <c r="R123" s="90"/>
      <c r="S123" s="90" t="s">
        <v>207</v>
      </c>
      <c r="T123" s="90"/>
    </row>
    <row r="124" spans="1:20" ht="23.25" x14ac:dyDescent="0.4">
      <c r="A124" s="84"/>
      <c r="B124" s="56" t="s">
        <v>120</v>
      </c>
      <c r="C124" s="56" t="s">
        <v>439</v>
      </c>
      <c r="D124" s="57">
        <v>2</v>
      </c>
      <c r="E124" s="58"/>
      <c r="F124" s="90" t="s">
        <v>207</v>
      </c>
      <c r="G124" s="90"/>
      <c r="H124" s="90"/>
      <c r="I124" s="115">
        <f t="shared" si="1"/>
        <v>3</v>
      </c>
      <c r="J124" s="90"/>
      <c r="K124" s="90"/>
      <c r="L124" s="90"/>
      <c r="M124" s="90"/>
      <c r="N124" s="90"/>
      <c r="O124" s="90"/>
      <c r="P124" s="90"/>
      <c r="Q124" s="90"/>
      <c r="R124" s="90"/>
      <c r="S124" s="90" t="s">
        <v>207</v>
      </c>
      <c r="T124" s="90"/>
    </row>
    <row r="125" spans="1:20" ht="34.9" x14ac:dyDescent="0.4">
      <c r="A125" s="84"/>
      <c r="B125" s="56" t="s">
        <v>121</v>
      </c>
      <c r="C125" s="56" t="s">
        <v>437</v>
      </c>
      <c r="D125" s="57">
        <v>3</v>
      </c>
      <c r="E125" s="58"/>
      <c r="F125" s="90" t="s">
        <v>207</v>
      </c>
      <c r="G125" s="90"/>
      <c r="H125" s="90"/>
      <c r="I125" s="115">
        <f t="shared" si="1"/>
        <v>2</v>
      </c>
      <c r="J125" s="90"/>
      <c r="K125" s="90"/>
      <c r="L125" s="90"/>
      <c r="M125" s="90"/>
      <c r="N125" s="90"/>
      <c r="O125" s="90"/>
      <c r="P125" s="90"/>
      <c r="Q125" s="90"/>
      <c r="R125" s="90"/>
      <c r="S125" s="90" t="s">
        <v>207</v>
      </c>
      <c r="T125" s="90"/>
    </row>
    <row r="126" spans="1:20" ht="26.25" x14ac:dyDescent="0.4">
      <c r="A126" s="84" t="s">
        <v>1</v>
      </c>
      <c r="B126" s="56" t="s">
        <v>122</v>
      </c>
      <c r="C126" s="56" t="s">
        <v>440</v>
      </c>
      <c r="D126" s="57">
        <v>4</v>
      </c>
      <c r="E126" s="58" t="s">
        <v>540</v>
      </c>
      <c r="F126" s="90" t="s">
        <v>207</v>
      </c>
      <c r="G126" s="90"/>
      <c r="H126" s="90"/>
      <c r="I126" s="115">
        <f t="shared" si="1"/>
        <v>1</v>
      </c>
      <c r="J126" s="90"/>
      <c r="K126" s="90"/>
      <c r="L126" s="90"/>
      <c r="M126" s="90"/>
      <c r="N126" s="90"/>
      <c r="O126" s="90"/>
      <c r="P126" s="90"/>
      <c r="Q126" s="90"/>
      <c r="R126" s="90"/>
      <c r="S126" s="90" t="s">
        <v>207</v>
      </c>
      <c r="T126" s="90"/>
    </row>
    <row r="127" spans="1:20" ht="34.9" x14ac:dyDescent="0.4">
      <c r="A127" s="84"/>
      <c r="B127" s="91" t="s">
        <v>490</v>
      </c>
      <c r="C127" s="56" t="s">
        <v>441</v>
      </c>
      <c r="D127" s="57">
        <v>1</v>
      </c>
      <c r="E127" s="93" t="s">
        <v>539</v>
      </c>
      <c r="F127" s="90" t="s">
        <v>207</v>
      </c>
      <c r="G127" s="90"/>
      <c r="H127" s="90"/>
      <c r="I127" s="115">
        <f t="shared" si="1"/>
        <v>4</v>
      </c>
      <c r="J127" s="90"/>
      <c r="K127" s="90"/>
      <c r="L127" s="90"/>
      <c r="M127" s="90"/>
      <c r="N127" s="90"/>
      <c r="O127" s="90"/>
      <c r="P127" s="90"/>
      <c r="Q127" s="90"/>
      <c r="R127" s="90"/>
      <c r="S127" s="90" t="s">
        <v>207</v>
      </c>
      <c r="T127" s="90"/>
    </row>
    <row r="128" spans="1:20" ht="46.5" x14ac:dyDescent="0.4">
      <c r="A128" s="84"/>
      <c r="B128" s="56" t="s">
        <v>295</v>
      </c>
      <c r="C128" s="56" t="s">
        <v>474</v>
      </c>
      <c r="D128" s="57">
        <v>2</v>
      </c>
      <c r="E128" s="93" t="s">
        <v>541</v>
      </c>
      <c r="F128" s="90" t="s">
        <v>207</v>
      </c>
      <c r="G128" s="90"/>
      <c r="H128" s="90"/>
      <c r="I128" s="115">
        <f t="shared" si="1"/>
        <v>3</v>
      </c>
      <c r="J128" s="90" t="s">
        <v>207</v>
      </c>
      <c r="K128" s="90"/>
      <c r="L128" s="90"/>
      <c r="M128" s="90"/>
      <c r="N128" s="90"/>
      <c r="O128" s="90"/>
      <c r="P128" s="90"/>
      <c r="Q128" s="90"/>
      <c r="R128" s="90"/>
      <c r="S128" s="90"/>
      <c r="T128" s="90"/>
    </row>
    <row r="129" spans="1:20" ht="23.25" x14ac:dyDescent="0.4">
      <c r="A129" s="84"/>
      <c r="B129" s="56" t="s">
        <v>123</v>
      </c>
      <c r="C129" s="56" t="s">
        <v>442</v>
      </c>
      <c r="D129" s="57">
        <v>3</v>
      </c>
      <c r="E129" s="58"/>
      <c r="F129" s="90" t="s">
        <v>207</v>
      </c>
      <c r="G129" s="90"/>
      <c r="H129" s="90"/>
      <c r="I129" s="115">
        <f t="shared" si="1"/>
        <v>2</v>
      </c>
      <c r="J129" s="90" t="s">
        <v>207</v>
      </c>
      <c r="K129" s="90"/>
      <c r="L129" s="90"/>
      <c r="M129" s="90"/>
      <c r="N129" s="90"/>
      <c r="O129" s="90" t="s">
        <v>207</v>
      </c>
      <c r="P129" s="90"/>
      <c r="Q129" s="90"/>
      <c r="R129" s="90"/>
      <c r="S129" s="90"/>
      <c r="T129" s="90"/>
    </row>
    <row r="130" spans="1:20" ht="131.25" x14ac:dyDescent="0.4">
      <c r="A130" s="84"/>
      <c r="B130" s="56" t="s">
        <v>296</v>
      </c>
      <c r="C130" s="56" t="s">
        <v>475</v>
      </c>
      <c r="D130" s="57">
        <v>4</v>
      </c>
      <c r="E130" s="58" t="s">
        <v>542</v>
      </c>
      <c r="F130" s="90" t="s">
        <v>207</v>
      </c>
      <c r="G130" s="90"/>
      <c r="H130" s="90"/>
      <c r="I130" s="115">
        <f t="shared" si="1"/>
        <v>1</v>
      </c>
      <c r="J130" s="90" t="s">
        <v>207</v>
      </c>
      <c r="K130" s="90"/>
      <c r="L130" s="90"/>
      <c r="M130" s="90"/>
      <c r="N130" s="90"/>
      <c r="O130" s="90"/>
      <c r="P130" s="90"/>
      <c r="Q130" s="90"/>
      <c r="R130" s="90"/>
      <c r="S130" s="90"/>
      <c r="T130" s="90"/>
    </row>
    <row r="131" spans="1:20" ht="39.4" x14ac:dyDescent="0.4">
      <c r="A131" s="84"/>
      <c r="B131" s="56" t="s">
        <v>124</v>
      </c>
      <c r="C131" s="56" t="s">
        <v>443</v>
      </c>
      <c r="D131" s="57">
        <v>1</v>
      </c>
      <c r="E131" s="93" t="s">
        <v>543</v>
      </c>
      <c r="F131" s="90" t="s">
        <v>207</v>
      </c>
      <c r="G131" s="90"/>
      <c r="H131" s="90"/>
      <c r="I131" s="115">
        <f t="shared" si="1"/>
        <v>4</v>
      </c>
      <c r="J131" s="90" t="s">
        <v>207</v>
      </c>
      <c r="K131" s="90"/>
      <c r="L131" s="90"/>
      <c r="M131" s="90"/>
      <c r="N131" s="90"/>
      <c r="O131" s="90"/>
      <c r="P131" s="90"/>
      <c r="Q131" s="90"/>
      <c r="R131" s="90"/>
      <c r="S131" s="90"/>
      <c r="T131" s="90"/>
    </row>
    <row r="132" spans="1:20" ht="34.9" x14ac:dyDescent="0.4">
      <c r="A132" s="84"/>
      <c r="B132" s="56" t="s">
        <v>125</v>
      </c>
      <c r="C132" s="56" t="s">
        <v>444</v>
      </c>
      <c r="D132" s="57">
        <v>2</v>
      </c>
      <c r="E132" s="58"/>
      <c r="F132" s="90" t="s">
        <v>207</v>
      </c>
      <c r="G132" s="90"/>
      <c r="H132" s="90"/>
      <c r="I132" s="115">
        <f t="shared" si="1"/>
        <v>3</v>
      </c>
      <c r="J132" s="90" t="s">
        <v>207</v>
      </c>
      <c r="K132" s="90"/>
      <c r="L132" s="90"/>
      <c r="M132" s="90"/>
      <c r="N132" s="90"/>
      <c r="O132" s="90"/>
      <c r="P132" s="90"/>
      <c r="Q132" s="90"/>
      <c r="R132" s="90"/>
      <c r="S132" s="90"/>
      <c r="T132" s="90"/>
    </row>
    <row r="133" spans="1:20" ht="34.9" x14ac:dyDescent="0.4">
      <c r="A133" s="84"/>
      <c r="B133" s="91" t="s">
        <v>491</v>
      </c>
      <c r="C133" s="56" t="s">
        <v>445</v>
      </c>
      <c r="D133" s="57">
        <v>3</v>
      </c>
      <c r="E133" s="58"/>
      <c r="F133" s="90" t="s">
        <v>207</v>
      </c>
      <c r="G133" s="90"/>
      <c r="H133" s="90"/>
      <c r="I133" s="115">
        <f t="shared" si="1"/>
        <v>2</v>
      </c>
      <c r="J133" s="90" t="s">
        <v>207</v>
      </c>
      <c r="K133" s="90"/>
      <c r="L133" s="90"/>
      <c r="M133" s="90"/>
      <c r="N133" s="90"/>
      <c r="O133" s="90"/>
      <c r="P133" s="90"/>
      <c r="Q133" s="90"/>
      <c r="R133" s="90"/>
      <c r="S133" s="90"/>
      <c r="T133" s="90"/>
    </row>
    <row r="134" spans="1:20" ht="34.9" x14ac:dyDescent="0.4">
      <c r="A134" s="84" t="s">
        <v>1</v>
      </c>
      <c r="B134" s="56" t="s">
        <v>297</v>
      </c>
      <c r="C134" s="56" t="s">
        <v>476</v>
      </c>
      <c r="D134" s="57">
        <v>4</v>
      </c>
      <c r="E134" s="63" t="s">
        <v>324</v>
      </c>
      <c r="F134" s="90" t="s">
        <v>207</v>
      </c>
      <c r="G134" s="90"/>
      <c r="H134" s="90"/>
      <c r="I134" s="115">
        <f t="shared" si="1"/>
        <v>1</v>
      </c>
      <c r="J134" s="90" t="s">
        <v>207</v>
      </c>
      <c r="K134" s="90"/>
      <c r="L134" s="90"/>
      <c r="M134" s="90"/>
      <c r="N134" s="90"/>
      <c r="O134" s="90"/>
      <c r="P134" s="90"/>
      <c r="Q134" s="90"/>
      <c r="R134" s="90"/>
      <c r="S134" s="90"/>
      <c r="T134" s="90"/>
    </row>
    <row r="135" spans="1:20" ht="46.5" x14ac:dyDescent="0.4">
      <c r="A135" s="84" t="s">
        <v>1</v>
      </c>
      <c r="B135" s="56" t="s">
        <v>126</v>
      </c>
      <c r="C135" s="56" t="s">
        <v>446</v>
      </c>
      <c r="D135" s="57">
        <v>1</v>
      </c>
      <c r="E135" s="63" t="s">
        <v>544</v>
      </c>
      <c r="F135" s="90" t="s">
        <v>207</v>
      </c>
      <c r="G135" s="90"/>
      <c r="H135" s="90"/>
      <c r="I135" s="115">
        <f t="shared" si="1"/>
        <v>4</v>
      </c>
      <c r="J135" s="90" t="s">
        <v>207</v>
      </c>
      <c r="K135" s="90"/>
      <c r="L135" s="90"/>
      <c r="M135" s="90"/>
      <c r="N135" s="90"/>
      <c r="O135" s="90"/>
      <c r="P135" s="90"/>
      <c r="Q135" s="90"/>
      <c r="R135" s="90"/>
      <c r="S135" s="90"/>
      <c r="T135" s="90"/>
    </row>
    <row r="136" spans="1:20" ht="91.9" x14ac:dyDescent="0.4">
      <c r="A136" s="85"/>
      <c r="B136" s="61" t="s">
        <v>298</v>
      </c>
      <c r="C136" s="56" t="s">
        <v>477</v>
      </c>
      <c r="D136" s="57">
        <v>2</v>
      </c>
      <c r="E136" s="62" t="s">
        <v>545</v>
      </c>
      <c r="F136" s="90" t="s">
        <v>207</v>
      </c>
      <c r="G136" s="90"/>
      <c r="H136" s="90"/>
      <c r="I136" s="115">
        <f t="shared" si="1"/>
        <v>3</v>
      </c>
      <c r="J136" s="90" t="s">
        <v>207</v>
      </c>
      <c r="K136" s="90"/>
      <c r="L136" s="90"/>
      <c r="M136" s="90"/>
      <c r="N136" s="90"/>
      <c r="O136" s="90" t="s">
        <v>207</v>
      </c>
      <c r="P136" s="90"/>
      <c r="Q136" s="90"/>
      <c r="R136" s="90"/>
      <c r="S136" s="90"/>
      <c r="T136" s="90"/>
    </row>
    <row r="137" spans="1:20" ht="93" x14ac:dyDescent="0.4">
      <c r="A137" s="84" t="s">
        <v>1</v>
      </c>
      <c r="B137" s="56" t="s">
        <v>299</v>
      </c>
      <c r="C137" s="56" t="s">
        <v>299</v>
      </c>
      <c r="D137" s="57">
        <v>4</v>
      </c>
      <c r="E137" s="63" t="s">
        <v>266</v>
      </c>
      <c r="F137" s="90" t="s">
        <v>207</v>
      </c>
      <c r="G137" s="90"/>
      <c r="H137" s="90"/>
      <c r="I137" s="115">
        <f t="shared" ref="I137:I157" si="2">5-D137</f>
        <v>1</v>
      </c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 t="s">
        <v>207</v>
      </c>
    </row>
    <row r="138" spans="1:20" ht="46.5" x14ac:dyDescent="0.4">
      <c r="A138" s="84" t="s">
        <v>1</v>
      </c>
      <c r="B138" s="56" t="s">
        <v>300</v>
      </c>
      <c r="C138" s="56" t="s">
        <v>300</v>
      </c>
      <c r="D138" s="57">
        <v>2</v>
      </c>
      <c r="E138" s="63" t="s">
        <v>252</v>
      </c>
      <c r="F138" s="90" t="s">
        <v>207</v>
      </c>
      <c r="G138" s="90"/>
      <c r="H138" s="90"/>
      <c r="I138" s="115">
        <f t="shared" si="2"/>
        <v>3</v>
      </c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 t="s">
        <v>207</v>
      </c>
    </row>
    <row r="139" spans="1:20" ht="127.9" x14ac:dyDescent="0.4">
      <c r="A139" s="84" t="s">
        <v>1</v>
      </c>
      <c r="B139" s="56" t="s">
        <v>301</v>
      </c>
      <c r="C139" s="56" t="s">
        <v>301</v>
      </c>
      <c r="D139" s="57">
        <v>3</v>
      </c>
      <c r="E139" s="63" t="s">
        <v>253</v>
      </c>
      <c r="F139" s="90" t="s">
        <v>207</v>
      </c>
      <c r="G139" s="90"/>
      <c r="H139" s="90"/>
      <c r="I139" s="115">
        <f t="shared" si="2"/>
        <v>2</v>
      </c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 t="s">
        <v>207</v>
      </c>
    </row>
    <row r="140" spans="1:20" ht="23.25" x14ac:dyDescent="0.4">
      <c r="A140" s="84" t="s">
        <v>1</v>
      </c>
      <c r="B140" s="56" t="s">
        <v>302</v>
      </c>
      <c r="C140" s="56" t="s">
        <v>302</v>
      </c>
      <c r="D140" s="57">
        <v>4</v>
      </c>
      <c r="E140" s="58"/>
      <c r="F140" s="90" t="s">
        <v>207</v>
      </c>
      <c r="G140" s="90"/>
      <c r="H140" s="90"/>
      <c r="I140" s="115">
        <f t="shared" si="2"/>
        <v>1</v>
      </c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 t="s">
        <v>207</v>
      </c>
    </row>
    <row r="141" spans="1:20" ht="81.400000000000006" x14ac:dyDescent="0.4">
      <c r="A141" s="84" t="s">
        <v>1</v>
      </c>
      <c r="B141" s="56" t="s">
        <v>303</v>
      </c>
      <c r="C141" s="56" t="s">
        <v>303</v>
      </c>
      <c r="D141" s="57">
        <v>1</v>
      </c>
      <c r="E141" s="63" t="s">
        <v>254</v>
      </c>
      <c r="F141" s="90" t="s">
        <v>207</v>
      </c>
      <c r="G141" s="90"/>
      <c r="H141" s="90"/>
      <c r="I141" s="115">
        <f t="shared" si="2"/>
        <v>4</v>
      </c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 t="s">
        <v>207</v>
      </c>
    </row>
    <row r="142" spans="1:20" ht="46.5" x14ac:dyDescent="0.4">
      <c r="A142" s="84" t="s">
        <v>1</v>
      </c>
      <c r="B142" s="56" t="s">
        <v>304</v>
      </c>
      <c r="C142" s="56" t="s">
        <v>304</v>
      </c>
      <c r="D142" s="57">
        <v>2</v>
      </c>
      <c r="E142" s="63" t="s">
        <v>255</v>
      </c>
      <c r="F142" s="90" t="s">
        <v>207</v>
      </c>
      <c r="G142" s="90"/>
      <c r="H142" s="90"/>
      <c r="I142" s="115">
        <f t="shared" si="2"/>
        <v>3</v>
      </c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 t="s">
        <v>207</v>
      </c>
    </row>
    <row r="143" spans="1:20" ht="104.65" x14ac:dyDescent="0.4">
      <c r="A143" s="84" t="s">
        <v>1</v>
      </c>
      <c r="B143" s="56" t="s">
        <v>492</v>
      </c>
      <c r="C143" s="56" t="s">
        <v>492</v>
      </c>
      <c r="D143" s="57">
        <v>3</v>
      </c>
      <c r="E143" s="63" t="s">
        <v>256</v>
      </c>
      <c r="F143" s="90" t="s">
        <v>207</v>
      </c>
      <c r="G143" s="90"/>
      <c r="H143" s="90"/>
      <c r="I143" s="115">
        <f t="shared" si="2"/>
        <v>2</v>
      </c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 t="s">
        <v>207</v>
      </c>
    </row>
    <row r="144" spans="1:20" ht="69.75" x14ac:dyDescent="0.4">
      <c r="A144" s="84" t="s">
        <v>1</v>
      </c>
      <c r="B144" s="56" t="s">
        <v>305</v>
      </c>
      <c r="C144" s="56" t="s">
        <v>305</v>
      </c>
      <c r="D144" s="57">
        <v>4</v>
      </c>
      <c r="E144" s="63" t="s">
        <v>257</v>
      </c>
      <c r="F144" s="90" t="s">
        <v>207</v>
      </c>
      <c r="G144" s="90"/>
      <c r="H144" s="90"/>
      <c r="I144" s="115">
        <f t="shared" si="2"/>
        <v>1</v>
      </c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 t="s">
        <v>207</v>
      </c>
    </row>
    <row r="145" spans="1:20" ht="104.65" x14ac:dyDescent="0.4">
      <c r="A145" s="84" t="s">
        <v>1</v>
      </c>
      <c r="B145" s="56" t="s">
        <v>493</v>
      </c>
      <c r="C145" s="56" t="s">
        <v>493</v>
      </c>
      <c r="D145" s="57">
        <v>1</v>
      </c>
      <c r="E145" s="63" t="s">
        <v>258</v>
      </c>
      <c r="F145" s="90" t="s">
        <v>207</v>
      </c>
      <c r="G145" s="90"/>
      <c r="H145" s="90"/>
      <c r="I145" s="115">
        <f t="shared" si="2"/>
        <v>4</v>
      </c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 t="s">
        <v>207</v>
      </c>
    </row>
    <row r="146" spans="1:20" ht="34.9" x14ac:dyDescent="0.4">
      <c r="A146" s="84" t="s">
        <v>1</v>
      </c>
      <c r="B146" s="56" t="s">
        <v>306</v>
      </c>
      <c r="C146" s="56" t="s">
        <v>306</v>
      </c>
      <c r="D146" s="57">
        <v>2</v>
      </c>
      <c r="E146" s="63" t="s">
        <v>259</v>
      </c>
      <c r="F146" s="90" t="s">
        <v>207</v>
      </c>
      <c r="G146" s="90"/>
      <c r="H146" s="90"/>
      <c r="I146" s="115">
        <f t="shared" si="2"/>
        <v>3</v>
      </c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 t="s">
        <v>207</v>
      </c>
    </row>
    <row r="147" spans="1:20" ht="81.400000000000006" x14ac:dyDescent="0.4">
      <c r="A147" s="84" t="s">
        <v>1</v>
      </c>
      <c r="B147" s="56" t="s">
        <v>307</v>
      </c>
      <c r="C147" s="56" t="s">
        <v>307</v>
      </c>
      <c r="D147" s="57">
        <v>3</v>
      </c>
      <c r="E147" s="63" t="s">
        <v>260</v>
      </c>
      <c r="F147" s="90" t="s">
        <v>207</v>
      </c>
      <c r="G147" s="90"/>
      <c r="H147" s="90"/>
      <c r="I147" s="115">
        <f t="shared" si="2"/>
        <v>2</v>
      </c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 t="s">
        <v>207</v>
      </c>
    </row>
    <row r="148" spans="1:20" ht="58.15" x14ac:dyDescent="0.4">
      <c r="A148" s="84" t="s">
        <v>1</v>
      </c>
      <c r="B148" s="56" t="s">
        <v>308</v>
      </c>
      <c r="C148" s="56" t="s">
        <v>308</v>
      </c>
      <c r="D148" s="57">
        <v>4</v>
      </c>
      <c r="E148" s="63" t="s">
        <v>261</v>
      </c>
      <c r="F148" s="90" t="s">
        <v>207</v>
      </c>
      <c r="G148" s="90"/>
      <c r="H148" s="90"/>
      <c r="I148" s="115">
        <f t="shared" si="2"/>
        <v>1</v>
      </c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 t="s">
        <v>207</v>
      </c>
    </row>
    <row r="149" spans="1:20" ht="69.75" x14ac:dyDescent="0.4">
      <c r="A149" s="84" t="s">
        <v>1</v>
      </c>
      <c r="B149" s="56" t="s">
        <v>309</v>
      </c>
      <c r="C149" s="56" t="s">
        <v>309</v>
      </c>
      <c r="D149" s="57">
        <v>1</v>
      </c>
      <c r="E149" s="58" t="s">
        <v>262</v>
      </c>
      <c r="F149" s="90" t="s">
        <v>207</v>
      </c>
      <c r="G149" s="90"/>
      <c r="H149" s="90"/>
      <c r="I149" s="115">
        <f t="shared" si="2"/>
        <v>4</v>
      </c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 t="s">
        <v>207</v>
      </c>
    </row>
    <row r="150" spans="1:20" ht="52.5" x14ac:dyDescent="0.4">
      <c r="A150" s="84" t="s">
        <v>1</v>
      </c>
      <c r="B150" s="56" t="s">
        <v>310</v>
      </c>
      <c r="C150" s="56" t="s">
        <v>310</v>
      </c>
      <c r="D150" s="57">
        <v>2</v>
      </c>
      <c r="E150" s="58" t="s">
        <v>347</v>
      </c>
      <c r="F150" s="90" t="s">
        <v>207</v>
      </c>
      <c r="G150" s="90"/>
      <c r="H150" s="90"/>
      <c r="I150" s="115">
        <f t="shared" si="2"/>
        <v>3</v>
      </c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 t="s">
        <v>207</v>
      </c>
    </row>
    <row r="151" spans="1:20" ht="105" x14ac:dyDescent="0.4">
      <c r="A151" s="84" t="s">
        <v>1</v>
      </c>
      <c r="B151" s="56" t="s">
        <v>311</v>
      </c>
      <c r="C151" s="56" t="s">
        <v>311</v>
      </c>
      <c r="D151" s="57">
        <v>3</v>
      </c>
      <c r="E151" s="58" t="s">
        <v>346</v>
      </c>
      <c r="F151" s="90" t="s">
        <v>207</v>
      </c>
      <c r="G151" s="90"/>
      <c r="H151" s="90"/>
      <c r="I151" s="115">
        <f t="shared" si="2"/>
        <v>2</v>
      </c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 t="s">
        <v>207</v>
      </c>
    </row>
    <row r="152" spans="1:20" ht="144.4" x14ac:dyDescent="0.4">
      <c r="A152" s="84" t="s">
        <v>1</v>
      </c>
      <c r="B152" s="56" t="s">
        <v>312</v>
      </c>
      <c r="C152" s="56" t="s">
        <v>312</v>
      </c>
      <c r="D152" s="57">
        <v>4</v>
      </c>
      <c r="E152" s="58" t="s">
        <v>348</v>
      </c>
      <c r="F152" s="90" t="s">
        <v>207</v>
      </c>
      <c r="G152" s="90"/>
      <c r="H152" s="90"/>
      <c r="I152" s="115">
        <f t="shared" si="2"/>
        <v>1</v>
      </c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 t="s">
        <v>207</v>
      </c>
    </row>
    <row r="153" spans="1:20" ht="46.5" x14ac:dyDescent="0.4">
      <c r="A153" s="84" t="s">
        <v>1</v>
      </c>
      <c r="B153" s="56" t="s">
        <v>313</v>
      </c>
      <c r="C153" s="56" t="s">
        <v>313</v>
      </c>
      <c r="D153" s="57">
        <v>1</v>
      </c>
      <c r="E153" s="58" t="s">
        <v>263</v>
      </c>
      <c r="F153" s="90" t="s">
        <v>207</v>
      </c>
      <c r="G153" s="90"/>
      <c r="H153" s="90"/>
      <c r="I153" s="115">
        <f t="shared" si="2"/>
        <v>4</v>
      </c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 t="s">
        <v>207</v>
      </c>
    </row>
    <row r="154" spans="1:20" ht="104.65" x14ac:dyDescent="0.4">
      <c r="A154" s="84" t="s">
        <v>1</v>
      </c>
      <c r="B154" s="56" t="s">
        <v>494</v>
      </c>
      <c r="C154" s="56" t="s">
        <v>494</v>
      </c>
      <c r="D154" s="57">
        <v>2</v>
      </c>
      <c r="E154" s="63" t="s">
        <v>264</v>
      </c>
      <c r="F154" s="90" t="s">
        <v>207</v>
      </c>
      <c r="G154" s="90"/>
      <c r="H154" s="90"/>
      <c r="I154" s="115">
        <f t="shared" si="2"/>
        <v>3</v>
      </c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 t="s">
        <v>207</v>
      </c>
    </row>
    <row r="155" spans="1:20" ht="93" x14ac:dyDescent="0.4">
      <c r="A155" s="84" t="s">
        <v>1</v>
      </c>
      <c r="B155" s="56" t="s">
        <v>328</v>
      </c>
      <c r="C155" s="56" t="s">
        <v>328</v>
      </c>
      <c r="D155" s="57">
        <v>3</v>
      </c>
      <c r="E155" s="58" t="s">
        <v>613</v>
      </c>
      <c r="F155" s="90" t="s">
        <v>207</v>
      </c>
      <c r="G155" s="90"/>
      <c r="H155" s="90"/>
      <c r="I155" s="115">
        <f t="shared" si="2"/>
        <v>2</v>
      </c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 t="s">
        <v>207</v>
      </c>
    </row>
    <row r="156" spans="1:20" ht="127.9" x14ac:dyDescent="0.4">
      <c r="A156" s="84" t="s">
        <v>1</v>
      </c>
      <c r="B156" s="56" t="s">
        <v>314</v>
      </c>
      <c r="C156" s="56" t="s">
        <v>314</v>
      </c>
      <c r="D156" s="57">
        <v>4</v>
      </c>
      <c r="E156" s="63" t="s">
        <v>614</v>
      </c>
      <c r="F156" s="90" t="s">
        <v>207</v>
      </c>
      <c r="G156" s="90"/>
      <c r="H156" s="90"/>
      <c r="I156" s="115">
        <f t="shared" si="2"/>
        <v>1</v>
      </c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 t="s">
        <v>207</v>
      </c>
    </row>
    <row r="157" spans="1:20" ht="23.25" x14ac:dyDescent="0.4">
      <c r="A157" s="84" t="s">
        <v>1</v>
      </c>
      <c r="B157" s="56" t="s">
        <v>315</v>
      </c>
      <c r="C157" s="56" t="s">
        <v>315</v>
      </c>
      <c r="D157" s="57">
        <v>4</v>
      </c>
      <c r="E157" s="63" t="s">
        <v>265</v>
      </c>
      <c r="F157" s="90" t="s">
        <v>207</v>
      </c>
      <c r="G157" s="90"/>
      <c r="H157" s="90"/>
      <c r="I157" s="115">
        <f t="shared" si="2"/>
        <v>1</v>
      </c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 t="s">
        <v>207</v>
      </c>
    </row>
  </sheetData>
  <autoFilter ref="A8:U157"/>
  <mergeCells count="2">
    <mergeCell ref="F7:H7"/>
    <mergeCell ref="J7:T7"/>
  </mergeCells>
  <conditionalFormatting sqref="D138:D140">
    <cfRule type="cellIs" dxfId="157" priority="61" operator="equal">
      <formula>1</formula>
    </cfRule>
    <cfRule type="cellIs" dxfId="156" priority="62" operator="equal">
      <formula>2</formula>
    </cfRule>
    <cfRule type="cellIs" dxfId="155" priority="63" operator="equal">
      <formula>3</formula>
    </cfRule>
    <cfRule type="cellIs" dxfId="154" priority="64" operator="equal">
      <formula>4</formula>
    </cfRule>
  </conditionalFormatting>
  <conditionalFormatting sqref="D13:D16">
    <cfRule type="cellIs" dxfId="153" priority="57" operator="equal">
      <formula>1</formula>
    </cfRule>
    <cfRule type="cellIs" dxfId="152" priority="58" operator="equal">
      <formula>2</formula>
    </cfRule>
    <cfRule type="cellIs" dxfId="151" priority="59" operator="equal">
      <formula>3</formula>
    </cfRule>
    <cfRule type="cellIs" dxfId="150" priority="60" operator="equal">
      <formula>4</formula>
    </cfRule>
  </conditionalFormatting>
  <conditionalFormatting sqref="D55:D58">
    <cfRule type="cellIs" dxfId="149" priority="53" operator="equal">
      <formula>1</formula>
    </cfRule>
    <cfRule type="cellIs" dxfId="148" priority="54" operator="equal">
      <formula>2</formula>
    </cfRule>
    <cfRule type="cellIs" dxfId="147" priority="55" operator="equal">
      <formula>3</formula>
    </cfRule>
    <cfRule type="cellIs" dxfId="146" priority="56" operator="equal">
      <formula>4</formula>
    </cfRule>
  </conditionalFormatting>
  <conditionalFormatting sqref="D71:D74">
    <cfRule type="cellIs" dxfId="145" priority="49" operator="equal">
      <formula>1</formula>
    </cfRule>
    <cfRule type="cellIs" dxfId="144" priority="50" operator="equal">
      <formula>2</formula>
    </cfRule>
    <cfRule type="cellIs" dxfId="143" priority="51" operator="equal">
      <formula>3</formula>
    </cfRule>
    <cfRule type="cellIs" dxfId="142" priority="52" operator="equal">
      <formula>4</formula>
    </cfRule>
  </conditionalFormatting>
  <conditionalFormatting sqref="D79:D82">
    <cfRule type="cellIs" dxfId="141" priority="45" operator="equal">
      <formula>1</formula>
    </cfRule>
    <cfRule type="cellIs" dxfId="140" priority="46" operator="equal">
      <formula>2</formula>
    </cfRule>
    <cfRule type="cellIs" dxfId="139" priority="47" operator="equal">
      <formula>3</formula>
    </cfRule>
    <cfRule type="cellIs" dxfId="138" priority="48" operator="equal">
      <formula>4</formula>
    </cfRule>
  </conditionalFormatting>
  <conditionalFormatting sqref="D87:D90">
    <cfRule type="cellIs" dxfId="137" priority="41" operator="equal">
      <formula>1</formula>
    </cfRule>
    <cfRule type="cellIs" dxfId="136" priority="42" operator="equal">
      <formula>2</formula>
    </cfRule>
    <cfRule type="cellIs" dxfId="135" priority="43" operator="equal">
      <formula>3</formula>
    </cfRule>
    <cfRule type="cellIs" dxfId="134" priority="44" operator="equal">
      <formula>4</formula>
    </cfRule>
  </conditionalFormatting>
  <conditionalFormatting sqref="D95:D98">
    <cfRule type="cellIs" dxfId="133" priority="37" operator="equal">
      <formula>1</formula>
    </cfRule>
    <cfRule type="cellIs" dxfId="132" priority="38" operator="equal">
      <formula>2</formula>
    </cfRule>
    <cfRule type="cellIs" dxfId="131" priority="39" operator="equal">
      <formula>3</formula>
    </cfRule>
    <cfRule type="cellIs" dxfId="130" priority="40" operator="equal">
      <formula>4</formula>
    </cfRule>
  </conditionalFormatting>
  <conditionalFormatting sqref="D111:D114">
    <cfRule type="cellIs" dxfId="129" priority="33" operator="equal">
      <formula>1</formula>
    </cfRule>
    <cfRule type="cellIs" dxfId="128" priority="34" operator="equal">
      <formula>2</formula>
    </cfRule>
    <cfRule type="cellIs" dxfId="127" priority="35" operator="equal">
      <formula>3</formula>
    </cfRule>
    <cfRule type="cellIs" dxfId="126" priority="36" operator="equal">
      <formula>4</formula>
    </cfRule>
  </conditionalFormatting>
  <conditionalFormatting sqref="D119:D122">
    <cfRule type="cellIs" dxfId="125" priority="29" operator="equal">
      <formula>1</formula>
    </cfRule>
    <cfRule type="cellIs" dxfId="124" priority="30" operator="equal">
      <formula>2</formula>
    </cfRule>
    <cfRule type="cellIs" dxfId="123" priority="31" operator="equal">
      <formula>3</formula>
    </cfRule>
    <cfRule type="cellIs" dxfId="122" priority="32" operator="equal">
      <formula>4</formula>
    </cfRule>
  </conditionalFormatting>
  <conditionalFormatting sqref="D127:D130">
    <cfRule type="cellIs" dxfId="121" priority="25" operator="equal">
      <formula>1</formula>
    </cfRule>
    <cfRule type="cellIs" dxfId="120" priority="26" operator="equal">
      <formula>2</formula>
    </cfRule>
    <cfRule type="cellIs" dxfId="119" priority="27" operator="equal">
      <formula>3</formula>
    </cfRule>
    <cfRule type="cellIs" dxfId="118" priority="28" operator="equal">
      <formula>4</formula>
    </cfRule>
  </conditionalFormatting>
  <conditionalFormatting sqref="D141:D144">
    <cfRule type="cellIs" dxfId="117" priority="17" operator="equal">
      <formula>1</formula>
    </cfRule>
    <cfRule type="cellIs" dxfId="116" priority="18" operator="equal">
      <formula>2</formula>
    </cfRule>
    <cfRule type="cellIs" dxfId="115" priority="19" operator="equal">
      <formula>3</formula>
    </cfRule>
    <cfRule type="cellIs" dxfId="114" priority="20" operator="equal">
      <formula>4</formula>
    </cfRule>
  </conditionalFormatting>
  <conditionalFormatting sqref="D145:D148">
    <cfRule type="cellIs" dxfId="113" priority="13" operator="equal">
      <formula>1</formula>
    </cfRule>
    <cfRule type="cellIs" dxfId="112" priority="14" operator="equal">
      <formula>2</formula>
    </cfRule>
    <cfRule type="cellIs" dxfId="111" priority="15" operator="equal">
      <formula>3</formula>
    </cfRule>
    <cfRule type="cellIs" dxfId="110" priority="16" operator="equal">
      <formula>4</formula>
    </cfRule>
  </conditionalFormatting>
  <conditionalFormatting sqref="D149:D152">
    <cfRule type="cellIs" dxfId="109" priority="9" operator="equal">
      <formula>1</formula>
    </cfRule>
    <cfRule type="cellIs" dxfId="108" priority="10" operator="equal">
      <formula>2</formula>
    </cfRule>
    <cfRule type="cellIs" dxfId="107" priority="11" operator="equal">
      <formula>3</formula>
    </cfRule>
    <cfRule type="cellIs" dxfId="106" priority="12" operator="equal">
      <formula>4</formula>
    </cfRule>
  </conditionalFormatting>
  <conditionalFormatting sqref="D153:D156">
    <cfRule type="cellIs" dxfId="105" priority="5" operator="equal">
      <formula>1</formula>
    </cfRule>
    <cfRule type="cellIs" dxfId="104" priority="6" operator="equal">
      <formula>2</formula>
    </cfRule>
    <cfRule type="cellIs" dxfId="103" priority="7" operator="equal">
      <formula>3</formula>
    </cfRule>
    <cfRule type="cellIs" dxfId="102" priority="8" operator="equal">
      <formula>4</formula>
    </cfRule>
  </conditionalFormatting>
  <conditionalFormatting sqref="D157">
    <cfRule type="cellIs" dxfId="101" priority="1" operator="equal">
      <formula>1</formula>
    </cfRule>
    <cfRule type="cellIs" dxfId="100" priority="2" operator="equal">
      <formula>2</formula>
    </cfRule>
    <cfRule type="cellIs" dxfId="99" priority="3" operator="equal">
      <formula>3</formula>
    </cfRule>
    <cfRule type="cellIs" dxfId="98" priority="4" operator="equal">
      <formula>4</formula>
    </cfRule>
  </conditionalFormatting>
  <conditionalFormatting sqref="D9:D12 D17:D54 D59:D70 D75:D78 D83:D86 D91:D94 D99:D110 D115:D118 D123:D126 D135:D137">
    <cfRule type="cellIs" dxfId="97" priority="65" operator="equal">
      <formula>1</formula>
    </cfRule>
    <cfRule type="cellIs" dxfId="96" priority="66" operator="equal">
      <formula>2</formula>
    </cfRule>
    <cfRule type="cellIs" dxfId="95" priority="67" operator="equal">
      <formula>3</formula>
    </cfRule>
    <cfRule type="cellIs" dxfId="94" priority="68" operator="equal">
      <formula>4</formula>
    </cfRule>
  </conditionalFormatting>
  <conditionalFormatting sqref="D131:D134">
    <cfRule type="cellIs" dxfId="93" priority="21" operator="equal">
      <formula>1</formula>
    </cfRule>
    <cfRule type="cellIs" dxfId="92" priority="22" operator="equal">
      <formula>2</formula>
    </cfRule>
    <cfRule type="cellIs" dxfId="91" priority="23" operator="equal">
      <formula>3</formula>
    </cfRule>
    <cfRule type="cellIs" dxfId="90" priority="24" operator="equal">
      <formula>4</formula>
    </cfRule>
  </conditionalFormatting>
  <dataValidations count="1">
    <dataValidation type="list" allowBlank="1" showInputMessage="1" showErrorMessage="1" sqref="D9:D157">
      <formula1>"NA, 1, 2, 3, 4"</formula1>
    </dataValidation>
  </dataValidations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>
    <oddHeader>&amp;L&amp;A&amp;C&amp;F</oddHeader>
    <oddFooter>&amp;LDocumento riservato per la Direzione e i partecipanti al riesame di Direzione, consulenti e auditor per l'SGSI.&amp;RPagina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7"/>
  <sheetViews>
    <sheetView workbookViewId="0"/>
  </sheetViews>
  <sheetFormatPr defaultRowHeight="12.75" x14ac:dyDescent="0.35"/>
  <cols>
    <col min="1" max="2" width="19.46484375" customWidth="1"/>
    <col min="3" max="3" width="11.46484375" style="30" bestFit="1" customWidth="1"/>
    <col min="4" max="4" width="29.796875" customWidth="1"/>
    <col min="5" max="5" width="36" customWidth="1"/>
    <col min="6" max="6" width="12.3984375" customWidth="1"/>
    <col min="7" max="8" width="13.6640625" customWidth="1"/>
  </cols>
  <sheetData>
    <row r="1" spans="1:42" s="7" customFormat="1" ht="13.15" x14ac:dyDescent="0.35">
      <c r="D1" s="4"/>
      <c r="E1" s="4"/>
      <c r="AO1" s="23"/>
      <c r="AP1" s="23"/>
    </row>
    <row r="2" spans="1:42" s="7" customFormat="1" ht="23.25" x14ac:dyDescent="0.35">
      <c r="C2" s="16" t="s">
        <v>181</v>
      </c>
      <c r="D2" s="4"/>
      <c r="E2" s="4"/>
      <c r="AO2" s="24"/>
      <c r="AP2" s="23"/>
    </row>
    <row r="3" spans="1:42" s="7" customFormat="1" ht="13.15" x14ac:dyDescent="0.35">
      <c r="C3" s="7" t="s">
        <v>577</v>
      </c>
      <c r="D3" s="4"/>
      <c r="E3" s="4"/>
      <c r="AO3" s="23"/>
      <c r="AP3" s="23"/>
    </row>
    <row r="4" spans="1:42" s="7" customFormat="1" ht="13.15" x14ac:dyDescent="0.35">
      <c r="C4" s="7" t="s">
        <v>327</v>
      </c>
      <c r="D4" s="4"/>
      <c r="E4" s="4"/>
      <c r="AO4" s="23"/>
      <c r="AP4" s="23"/>
    </row>
    <row r="5" spans="1:42" s="7" customFormat="1" ht="13.15" x14ac:dyDescent="0.35">
      <c r="C5" s="7" t="s">
        <v>188</v>
      </c>
      <c r="D5" s="4"/>
      <c r="E5" s="4"/>
      <c r="AO5" s="23"/>
      <c r="AP5" s="23"/>
    </row>
    <row r="6" spans="1:42" s="7" customFormat="1" ht="13.15" x14ac:dyDescent="0.35">
      <c r="C6" s="7" t="s">
        <v>325</v>
      </c>
      <c r="D6" s="4"/>
      <c r="E6" s="4"/>
      <c r="F6" s="29"/>
      <c r="J6" s="29"/>
    </row>
    <row r="7" spans="1:42" s="7" customFormat="1" ht="13.5" thickBot="1" x14ac:dyDescent="0.4">
      <c r="D7" s="4"/>
      <c r="E7" s="4"/>
      <c r="AO7" s="23"/>
      <c r="AP7" s="23"/>
    </row>
    <row r="8" spans="1:42" ht="66" thickBot="1" x14ac:dyDescent="0.45">
      <c r="A8" s="14" t="s">
        <v>349</v>
      </c>
      <c r="B8" s="14" t="s">
        <v>350</v>
      </c>
      <c r="C8" s="59" t="s">
        <v>174</v>
      </c>
      <c r="D8" s="59" t="s">
        <v>175</v>
      </c>
      <c r="E8" s="59" t="s">
        <v>558</v>
      </c>
      <c r="F8" s="87" t="s">
        <v>340</v>
      </c>
      <c r="G8" s="87" t="s">
        <v>339</v>
      </c>
      <c r="H8" s="87" t="s">
        <v>337</v>
      </c>
      <c r="I8" s="87" t="s">
        <v>338</v>
      </c>
    </row>
    <row r="9" spans="1:42" ht="46.5" x14ac:dyDescent="0.35">
      <c r="A9" s="56" t="s">
        <v>267</v>
      </c>
      <c r="B9" s="56" t="s">
        <v>447</v>
      </c>
      <c r="C9" s="106">
        <f ca="1">HLOOKUP(B9,'Minacce RISCHIO'!$N$13:$FF$80,3,FALSE)</f>
        <v>48</v>
      </c>
      <c r="D9" s="58"/>
      <c r="E9" s="58"/>
      <c r="F9" s="88">
        <f>VLOOKUP(B9,'Controlli e SOA'!$C$9:$D$157,2,FALSE)</f>
        <v>1</v>
      </c>
      <c r="G9" s="88"/>
      <c r="H9" s="107">
        <f t="shared" ref="H9:H40" ca="1" si="0">IF(G9="",C9,(C9/(5-F9))*(5-G9))</f>
        <v>48</v>
      </c>
      <c r="I9" s="89" t="str">
        <f t="shared" ref="I9:I40" ca="1" si="1">IF(H9=C9,"NO","SI")</f>
        <v>NO</v>
      </c>
    </row>
    <row r="10" spans="1:42" ht="34.9" x14ac:dyDescent="0.35">
      <c r="A10" s="56" t="s">
        <v>48</v>
      </c>
      <c r="B10" s="56" t="s">
        <v>351</v>
      </c>
      <c r="C10" s="106">
        <f ca="1">HLOOKUP(B10,'Minacce RISCHIO'!$N$13:$FF$80,3,FALSE)</f>
        <v>36</v>
      </c>
      <c r="D10" s="58"/>
      <c r="E10" s="58"/>
      <c r="F10" s="88">
        <f>VLOOKUP(B10,'Controlli e SOA'!$C$9:$D$157,2,FALSE)</f>
        <v>2</v>
      </c>
      <c r="G10" s="88"/>
      <c r="H10" s="107">
        <f t="shared" ca="1" si="0"/>
        <v>36</v>
      </c>
      <c r="I10" s="89" t="str">
        <f t="shared" ca="1" si="1"/>
        <v>NO</v>
      </c>
    </row>
    <row r="11" spans="1:42" ht="58.15" x14ac:dyDescent="0.35">
      <c r="A11" s="56" t="s">
        <v>268</v>
      </c>
      <c r="B11" s="56" t="s">
        <v>448</v>
      </c>
      <c r="C11" s="106">
        <f ca="1">HLOOKUP(B11,'Minacce RISCHIO'!$N$13:$FF$80,3,FALSE)</f>
        <v>24</v>
      </c>
      <c r="D11" s="58"/>
      <c r="E11" s="58"/>
      <c r="F11" s="88">
        <f>VLOOKUP(B11,'Controlli e SOA'!$C$9:$D$157,2,FALSE)</f>
        <v>3</v>
      </c>
      <c r="G11" s="88"/>
      <c r="H11" s="107">
        <f t="shared" ca="1" si="0"/>
        <v>24</v>
      </c>
      <c r="I11" s="89" t="str">
        <f t="shared" ca="1" si="1"/>
        <v>NO</v>
      </c>
    </row>
    <row r="12" spans="1:42" ht="23.25" x14ac:dyDescent="0.35">
      <c r="A12" s="56" t="s">
        <v>49</v>
      </c>
      <c r="B12" s="56" t="s">
        <v>352</v>
      </c>
      <c r="C12" s="106">
        <f ca="1">HLOOKUP(B12,'Minacce RISCHIO'!$N$13:$FF$80,3,FALSE)</f>
        <v>12</v>
      </c>
      <c r="D12" s="58"/>
      <c r="E12" s="58"/>
      <c r="F12" s="88">
        <f>VLOOKUP(B12,'Controlli e SOA'!$C$9:$D$157,2,FALSE)</f>
        <v>4</v>
      </c>
      <c r="G12" s="88"/>
      <c r="H12" s="107">
        <f t="shared" ca="1" si="0"/>
        <v>12</v>
      </c>
      <c r="I12" s="89" t="str">
        <f t="shared" ca="1" si="1"/>
        <v>NO</v>
      </c>
    </row>
    <row r="13" spans="1:42" ht="23.25" x14ac:dyDescent="0.35">
      <c r="A13" s="56" t="s">
        <v>50</v>
      </c>
      <c r="B13" s="56" t="s">
        <v>353</v>
      </c>
      <c r="C13" s="106">
        <f ca="1">HLOOKUP(B13,'Minacce RISCHIO'!$N$13:$FF$80,3,FALSE)</f>
        <v>48</v>
      </c>
      <c r="D13" s="58"/>
      <c r="E13" s="58"/>
      <c r="F13" s="88">
        <f>VLOOKUP(B13,'Controlli e SOA'!$C$9:$D$157,2,FALSE)</f>
        <v>1</v>
      </c>
      <c r="G13" s="88"/>
      <c r="H13" s="107">
        <f t="shared" ca="1" si="0"/>
        <v>48</v>
      </c>
      <c r="I13" s="89" t="str">
        <f t="shared" ca="1" si="1"/>
        <v>NO</v>
      </c>
    </row>
    <row r="14" spans="1:42" ht="23.25" x14ac:dyDescent="0.35">
      <c r="A14" s="56" t="s">
        <v>51</v>
      </c>
      <c r="B14" s="56" t="s">
        <v>354</v>
      </c>
      <c r="C14" s="106">
        <f ca="1">HLOOKUP(B14,'Minacce RISCHIO'!$N$13:$FF$80,3,FALSE)</f>
        <v>36</v>
      </c>
      <c r="D14" s="58"/>
      <c r="E14" s="58"/>
      <c r="F14" s="88">
        <f>VLOOKUP(B14,'Controlli e SOA'!$C$9:$D$157,2,FALSE)</f>
        <v>2</v>
      </c>
      <c r="G14" s="88"/>
      <c r="H14" s="107">
        <f t="shared" ca="1" si="0"/>
        <v>36</v>
      </c>
      <c r="I14" s="89" t="str">
        <f t="shared" ca="1" si="1"/>
        <v>NO</v>
      </c>
    </row>
    <row r="15" spans="1:42" ht="34.9" x14ac:dyDescent="0.35">
      <c r="A15" s="56" t="s">
        <v>52</v>
      </c>
      <c r="B15" s="56" t="s">
        <v>355</v>
      </c>
      <c r="C15" s="106">
        <f ca="1">HLOOKUP(B15,'Minacce RISCHIO'!$N$13:$FF$80,3,FALSE)</f>
        <v>24</v>
      </c>
      <c r="D15" s="58"/>
      <c r="E15" s="58"/>
      <c r="F15" s="88">
        <f>VLOOKUP(B15,'Controlli e SOA'!$C$9:$D$157,2,FALSE)</f>
        <v>3</v>
      </c>
      <c r="G15" s="88"/>
      <c r="H15" s="107">
        <f t="shared" ca="1" si="0"/>
        <v>24</v>
      </c>
      <c r="I15" s="89" t="str">
        <f t="shared" ca="1" si="1"/>
        <v>NO</v>
      </c>
    </row>
    <row r="16" spans="1:42" ht="34.9" x14ac:dyDescent="0.35">
      <c r="A16" s="91" t="s">
        <v>478</v>
      </c>
      <c r="B16" s="56" t="s">
        <v>356</v>
      </c>
      <c r="C16" s="106">
        <f ca="1">HLOOKUP(B16,'Minacce RISCHIO'!$N$13:$FF$80,3,FALSE)</f>
        <v>12</v>
      </c>
      <c r="D16" s="58"/>
      <c r="E16" s="58"/>
      <c r="F16" s="88">
        <f>VLOOKUP(B16,'Controlli e SOA'!$C$9:$D$157,2,FALSE)</f>
        <v>4</v>
      </c>
      <c r="G16" s="88"/>
      <c r="H16" s="107">
        <f t="shared" ca="1" si="0"/>
        <v>12</v>
      </c>
      <c r="I16" s="89" t="str">
        <f t="shared" ca="1" si="1"/>
        <v>NO</v>
      </c>
    </row>
    <row r="17" spans="1:9" ht="46.5" x14ac:dyDescent="0.35">
      <c r="A17" s="56" t="s">
        <v>269</v>
      </c>
      <c r="B17" s="56" t="s">
        <v>449</v>
      </c>
      <c r="C17" s="106">
        <f ca="1">HLOOKUP(B17,'Minacce RISCHIO'!$N$13:$FF$80,3,FALSE)</f>
        <v>48</v>
      </c>
      <c r="D17" s="58"/>
      <c r="E17" s="58"/>
      <c r="F17" s="88">
        <f>VLOOKUP(B17,'Controlli e SOA'!$C$9:$D$157,2,FALSE)</f>
        <v>1</v>
      </c>
      <c r="G17" s="88"/>
      <c r="H17" s="107">
        <f t="shared" ca="1" si="0"/>
        <v>48</v>
      </c>
      <c r="I17" s="89" t="str">
        <f t="shared" ca="1" si="1"/>
        <v>NO</v>
      </c>
    </row>
    <row r="18" spans="1:9" ht="13.15" x14ac:dyDescent="0.35">
      <c r="A18" s="56" t="s">
        <v>53</v>
      </c>
      <c r="B18" s="56" t="s">
        <v>357</v>
      </c>
      <c r="C18" s="106">
        <f ca="1">HLOOKUP(B18,'Minacce RISCHIO'!$N$13:$FF$80,3,FALSE)</f>
        <v>36</v>
      </c>
      <c r="D18" s="58"/>
      <c r="E18" s="58"/>
      <c r="F18" s="88">
        <f>VLOOKUP(B18,'Controlli e SOA'!$C$9:$D$157,2,FALSE)</f>
        <v>2</v>
      </c>
      <c r="G18" s="88"/>
      <c r="H18" s="107">
        <f t="shared" ca="1" si="0"/>
        <v>36</v>
      </c>
      <c r="I18" s="89" t="str">
        <f t="shared" ca="1" si="1"/>
        <v>NO</v>
      </c>
    </row>
    <row r="19" spans="1:9" ht="13.15" x14ac:dyDescent="0.35">
      <c r="A19" s="56" t="s">
        <v>54</v>
      </c>
      <c r="B19" s="56" t="s">
        <v>358</v>
      </c>
      <c r="C19" s="106">
        <f ca="1">HLOOKUP(B19,'Minacce RISCHIO'!$N$13:$FF$80,3,FALSE)</f>
        <v>24</v>
      </c>
      <c r="D19" s="58"/>
      <c r="E19" s="58"/>
      <c r="F19" s="88">
        <f>VLOOKUP(B19,'Controlli e SOA'!$C$9:$D$157,2,FALSE)</f>
        <v>3</v>
      </c>
      <c r="G19" s="88"/>
      <c r="H19" s="107">
        <f t="shared" ca="1" si="0"/>
        <v>24</v>
      </c>
      <c r="I19" s="89" t="str">
        <f t="shared" ca="1" si="1"/>
        <v>NO</v>
      </c>
    </row>
    <row r="20" spans="1:9" ht="23.25" x14ac:dyDescent="0.35">
      <c r="A20" s="56" t="s">
        <v>55</v>
      </c>
      <c r="B20" s="56" t="s">
        <v>359</v>
      </c>
      <c r="C20" s="106">
        <f ca="1">HLOOKUP(B20,'Minacce RISCHIO'!$N$13:$FF$80,3,FALSE)</f>
        <v>12</v>
      </c>
      <c r="D20" s="58"/>
      <c r="E20" s="58"/>
      <c r="F20" s="88">
        <f>VLOOKUP(B20,'Controlli e SOA'!$C$9:$D$157,2,FALSE)</f>
        <v>4</v>
      </c>
      <c r="G20" s="88"/>
      <c r="H20" s="107">
        <f t="shared" ca="1" si="0"/>
        <v>12</v>
      </c>
      <c r="I20" s="89" t="str">
        <f t="shared" ca="1" si="1"/>
        <v>NO</v>
      </c>
    </row>
    <row r="21" spans="1:9" ht="23.25" x14ac:dyDescent="0.35">
      <c r="A21" s="56" t="s">
        <v>56</v>
      </c>
      <c r="B21" s="56" t="s">
        <v>360</v>
      </c>
      <c r="C21" s="106">
        <f ca="1">HLOOKUP(B21,'Minacce RISCHIO'!$N$13:$FF$80,3,FALSE)</f>
        <v>48</v>
      </c>
      <c r="D21" s="58"/>
      <c r="E21" s="58"/>
      <c r="F21" s="88">
        <f>VLOOKUP(B21,'Controlli e SOA'!$C$9:$D$157,2,FALSE)</f>
        <v>1</v>
      </c>
      <c r="G21" s="88"/>
      <c r="H21" s="107">
        <f t="shared" ca="1" si="0"/>
        <v>48</v>
      </c>
      <c r="I21" s="89" t="str">
        <f t="shared" ca="1" si="1"/>
        <v>NO</v>
      </c>
    </row>
    <row r="22" spans="1:9" ht="69.75" x14ac:dyDescent="0.35">
      <c r="A22" s="56" t="s">
        <v>270</v>
      </c>
      <c r="B22" s="56" t="s">
        <v>450</v>
      </c>
      <c r="C22" s="106">
        <f ca="1">HLOOKUP(B22,'Minacce RISCHIO'!$N$13:$FF$80,3,FALSE)</f>
        <v>36</v>
      </c>
      <c r="D22" s="58"/>
      <c r="E22" s="58"/>
      <c r="F22" s="88">
        <f>VLOOKUP(B22,'Controlli e SOA'!$C$9:$D$157,2,FALSE)</f>
        <v>2</v>
      </c>
      <c r="G22" s="88"/>
      <c r="H22" s="107">
        <f t="shared" ca="1" si="0"/>
        <v>36</v>
      </c>
      <c r="I22" s="89" t="str">
        <f t="shared" ca="1" si="1"/>
        <v>NO</v>
      </c>
    </row>
    <row r="23" spans="1:9" ht="23.25" x14ac:dyDescent="0.35">
      <c r="A23" s="56" t="s">
        <v>57</v>
      </c>
      <c r="B23" s="56" t="s">
        <v>361</v>
      </c>
      <c r="C23" s="106">
        <f ca="1">HLOOKUP(B23,'Minacce RISCHIO'!$N$13:$FF$80,3,FALSE)</f>
        <v>24</v>
      </c>
      <c r="D23" s="58"/>
      <c r="E23" s="58"/>
      <c r="F23" s="88">
        <f>VLOOKUP(B23,'Controlli e SOA'!$C$9:$D$157,2,FALSE)</f>
        <v>3</v>
      </c>
      <c r="G23" s="88"/>
      <c r="H23" s="107">
        <f t="shared" ca="1" si="0"/>
        <v>24</v>
      </c>
      <c r="I23" s="89" t="str">
        <f t="shared" ca="1" si="1"/>
        <v>NO</v>
      </c>
    </row>
    <row r="24" spans="1:9" ht="46.5" x14ac:dyDescent="0.35">
      <c r="A24" s="56" t="s">
        <v>58</v>
      </c>
      <c r="B24" s="56" t="s">
        <v>362</v>
      </c>
      <c r="C24" s="106">
        <f ca="1">HLOOKUP(B24,'Minacce RISCHIO'!$N$13:$FF$80,3,FALSE)</f>
        <v>12</v>
      </c>
      <c r="D24" s="58"/>
      <c r="E24" s="58"/>
      <c r="F24" s="88">
        <f>VLOOKUP(B24,'Controlli e SOA'!$C$9:$D$157,2,FALSE)</f>
        <v>4</v>
      </c>
      <c r="G24" s="88"/>
      <c r="H24" s="107">
        <f t="shared" ca="1" si="0"/>
        <v>12</v>
      </c>
      <c r="I24" s="89" t="str">
        <f t="shared" ca="1" si="1"/>
        <v>NO</v>
      </c>
    </row>
    <row r="25" spans="1:9" ht="34.9" x14ac:dyDescent="0.35">
      <c r="A25" s="56" t="s">
        <v>59</v>
      </c>
      <c r="B25" s="56" t="s">
        <v>363</v>
      </c>
      <c r="C25" s="106">
        <f ca="1">HLOOKUP(B25,'Minacce RISCHIO'!$N$13:$FF$80,3,FALSE)</f>
        <v>48</v>
      </c>
      <c r="D25" s="58"/>
      <c r="E25" s="58"/>
      <c r="F25" s="88">
        <f>VLOOKUP(B25,'Controlli e SOA'!$C$9:$D$157,2,FALSE)</f>
        <v>1</v>
      </c>
      <c r="G25" s="88"/>
      <c r="H25" s="107">
        <f t="shared" ca="1" si="0"/>
        <v>48</v>
      </c>
      <c r="I25" s="89" t="str">
        <f t="shared" ca="1" si="1"/>
        <v>NO</v>
      </c>
    </row>
    <row r="26" spans="1:9" ht="23.25" x14ac:dyDescent="0.35">
      <c r="A26" s="56" t="s">
        <v>60</v>
      </c>
      <c r="B26" s="56" t="s">
        <v>591</v>
      </c>
      <c r="C26" s="106" t="e">
        <f>HLOOKUP(B26,'Minacce RISCHIO'!$N$13:$FF$80,3,FALSE)</f>
        <v>#N/A</v>
      </c>
      <c r="D26" s="58"/>
      <c r="E26" s="58"/>
      <c r="F26" s="88">
        <f>VLOOKUP(B26,'Controlli e SOA'!$C$9:$D$157,2,FALSE)</f>
        <v>2</v>
      </c>
      <c r="G26" s="88"/>
      <c r="H26" s="107" t="e">
        <f t="shared" si="0"/>
        <v>#N/A</v>
      </c>
      <c r="I26" s="89" t="e">
        <f t="shared" si="1"/>
        <v>#N/A</v>
      </c>
    </row>
    <row r="27" spans="1:9" ht="34.9" x14ac:dyDescent="0.35">
      <c r="A27" s="56" t="s">
        <v>61</v>
      </c>
      <c r="B27" s="56" t="s">
        <v>365</v>
      </c>
      <c r="C27" s="106">
        <f ca="1">HLOOKUP(B27,'Minacce RISCHIO'!$N$13:$FF$80,3,FALSE)</f>
        <v>24</v>
      </c>
      <c r="D27" s="58"/>
      <c r="E27" s="58"/>
      <c r="F27" s="88">
        <f>VLOOKUP(B27,'Controlli e SOA'!$C$9:$D$157,2,FALSE)</f>
        <v>3</v>
      </c>
      <c r="G27" s="88"/>
      <c r="H27" s="107">
        <f t="shared" ca="1" si="0"/>
        <v>24</v>
      </c>
      <c r="I27" s="89" t="str">
        <f t="shared" ca="1" si="1"/>
        <v>NO</v>
      </c>
    </row>
    <row r="28" spans="1:9" ht="23.25" x14ac:dyDescent="0.35">
      <c r="A28" s="56" t="s">
        <v>62</v>
      </c>
      <c r="B28" s="56" t="s">
        <v>366</v>
      </c>
      <c r="C28" s="106">
        <f ca="1">HLOOKUP(B28,'Minacce RISCHIO'!$N$13:$FF$80,3,FALSE)</f>
        <v>8</v>
      </c>
      <c r="D28" s="58"/>
      <c r="E28" s="58"/>
      <c r="F28" s="88">
        <f>VLOOKUP(B28,'Controlli e SOA'!$C$9:$D$157,2,FALSE)</f>
        <v>4</v>
      </c>
      <c r="G28" s="88"/>
      <c r="H28" s="107">
        <f t="shared" ca="1" si="0"/>
        <v>8</v>
      </c>
      <c r="I28" s="89" t="str">
        <f t="shared" ca="1" si="1"/>
        <v>NO</v>
      </c>
    </row>
    <row r="29" spans="1:9" ht="46.5" x14ac:dyDescent="0.35">
      <c r="A29" s="56" t="s">
        <v>271</v>
      </c>
      <c r="B29" s="56" t="s">
        <v>451</v>
      </c>
      <c r="C29" s="106">
        <f ca="1">HLOOKUP(B29,'Minacce RISCHIO'!$N$13:$FF$80,3,FALSE)</f>
        <v>32</v>
      </c>
      <c r="D29" s="58"/>
      <c r="E29" s="58"/>
      <c r="F29" s="88">
        <f>VLOOKUP(B29,'Controlli e SOA'!$C$9:$D$157,2,FALSE)</f>
        <v>1</v>
      </c>
      <c r="G29" s="88"/>
      <c r="H29" s="107">
        <f t="shared" ca="1" si="0"/>
        <v>32</v>
      </c>
      <c r="I29" s="89" t="str">
        <f t="shared" ca="1" si="1"/>
        <v>NO</v>
      </c>
    </row>
    <row r="30" spans="1:9" ht="46.5" x14ac:dyDescent="0.35">
      <c r="A30" s="56" t="s">
        <v>272</v>
      </c>
      <c r="B30" s="56" t="s">
        <v>452</v>
      </c>
      <c r="C30" s="106">
        <f ca="1">HLOOKUP(B30,'Minacce RISCHIO'!$N$13:$FF$80,3,FALSE)</f>
        <v>24</v>
      </c>
      <c r="D30" s="58"/>
      <c r="E30" s="58"/>
      <c r="F30" s="88">
        <f>VLOOKUP(B30,'Controlli e SOA'!$C$9:$D$157,2,FALSE)</f>
        <v>2</v>
      </c>
      <c r="G30" s="88"/>
      <c r="H30" s="107">
        <f t="shared" ca="1" si="0"/>
        <v>24</v>
      </c>
      <c r="I30" s="89" t="str">
        <f t="shared" ca="1" si="1"/>
        <v>NO</v>
      </c>
    </row>
    <row r="31" spans="1:9" ht="58.15" x14ac:dyDescent="0.35">
      <c r="A31" s="56" t="s">
        <v>63</v>
      </c>
      <c r="B31" s="56" t="s">
        <v>367</v>
      </c>
      <c r="C31" s="106">
        <f ca="1">HLOOKUP(B31,'Minacce RISCHIO'!$N$13:$FF$80,3,FALSE)</f>
        <v>16</v>
      </c>
      <c r="D31" s="58"/>
      <c r="E31" s="58"/>
      <c r="F31" s="88">
        <f>VLOOKUP(B31,'Controlli e SOA'!$C$9:$D$157,2,FALSE)</f>
        <v>3</v>
      </c>
      <c r="G31" s="88"/>
      <c r="H31" s="107">
        <f t="shared" ca="1" si="0"/>
        <v>16</v>
      </c>
      <c r="I31" s="89" t="str">
        <f t="shared" ca="1" si="1"/>
        <v>NO</v>
      </c>
    </row>
    <row r="32" spans="1:9" ht="58.15" x14ac:dyDescent="0.35">
      <c r="A32" s="56" t="s">
        <v>273</v>
      </c>
      <c r="B32" s="56" t="s">
        <v>453</v>
      </c>
      <c r="C32" s="106">
        <f ca="1">HLOOKUP(B32,'Minacce RISCHIO'!$N$13:$FF$80,3,FALSE)</f>
        <v>8</v>
      </c>
      <c r="D32" s="58"/>
      <c r="E32" s="58"/>
      <c r="F32" s="88">
        <f>VLOOKUP(B32,'Controlli e SOA'!$C$9:$D$157,2,FALSE)</f>
        <v>4</v>
      </c>
      <c r="G32" s="88"/>
      <c r="H32" s="107">
        <f t="shared" ca="1" si="0"/>
        <v>8</v>
      </c>
      <c r="I32" s="89" t="str">
        <f t="shared" ca="1" si="1"/>
        <v>NO</v>
      </c>
    </row>
    <row r="33" spans="1:9" ht="58.15" x14ac:dyDescent="0.35">
      <c r="A33" s="56" t="s">
        <v>274</v>
      </c>
      <c r="B33" s="56" t="s">
        <v>454</v>
      </c>
      <c r="C33" s="106">
        <f ca="1">HLOOKUP(B33,'Minacce RISCHIO'!$N$13:$FF$80,3,FALSE)</f>
        <v>32</v>
      </c>
      <c r="D33" s="58"/>
      <c r="E33" s="58"/>
      <c r="F33" s="88">
        <f>VLOOKUP(B33,'Controlli e SOA'!$C$9:$D$157,2,FALSE)</f>
        <v>1</v>
      </c>
      <c r="G33" s="88"/>
      <c r="H33" s="107">
        <f t="shared" ca="1" si="0"/>
        <v>32</v>
      </c>
      <c r="I33" s="89" t="str">
        <f t="shared" ca="1" si="1"/>
        <v>NO</v>
      </c>
    </row>
    <row r="34" spans="1:9" ht="58.15" x14ac:dyDescent="0.35">
      <c r="A34" s="56" t="s">
        <v>275</v>
      </c>
      <c r="B34" s="56" t="s">
        <v>455</v>
      </c>
      <c r="C34" s="106">
        <f ca="1">HLOOKUP(B34,'Minacce RISCHIO'!$N$13:$FF$80,3,FALSE)</f>
        <v>24</v>
      </c>
      <c r="D34" s="58"/>
      <c r="E34" s="58"/>
      <c r="F34" s="88">
        <f>VLOOKUP(B34,'Controlli e SOA'!$C$9:$D$157,2,FALSE)</f>
        <v>2</v>
      </c>
      <c r="G34" s="88"/>
      <c r="H34" s="107">
        <f t="shared" ca="1" si="0"/>
        <v>24</v>
      </c>
      <c r="I34" s="89" t="str">
        <f t="shared" ca="1" si="1"/>
        <v>NO</v>
      </c>
    </row>
    <row r="35" spans="1:9" ht="23.25" x14ac:dyDescent="0.35">
      <c r="A35" s="56" t="s">
        <v>64</v>
      </c>
      <c r="B35" s="56" t="s">
        <v>368</v>
      </c>
      <c r="C35" s="106">
        <f ca="1">HLOOKUP(B35,'Minacce RISCHIO'!$N$13:$FF$80,3,FALSE)</f>
        <v>24</v>
      </c>
      <c r="D35" s="60"/>
      <c r="E35" s="60"/>
      <c r="F35" s="88">
        <f>VLOOKUP(B35,'Controlli e SOA'!$C$9:$D$157,2,FALSE)</f>
        <v>3</v>
      </c>
      <c r="G35" s="88"/>
      <c r="H35" s="107">
        <f t="shared" ca="1" si="0"/>
        <v>24</v>
      </c>
      <c r="I35" s="89" t="str">
        <f t="shared" ca="1" si="1"/>
        <v>NO</v>
      </c>
    </row>
    <row r="36" spans="1:9" ht="23.25" x14ac:dyDescent="0.35">
      <c r="A36" s="56" t="s">
        <v>65</v>
      </c>
      <c r="B36" s="56" t="s">
        <v>369</v>
      </c>
      <c r="C36" s="106">
        <f ca="1">HLOOKUP(B36,'Minacce RISCHIO'!$N$13:$FF$80,3,FALSE)</f>
        <v>12</v>
      </c>
      <c r="D36" s="58"/>
      <c r="E36" s="58"/>
      <c r="F36" s="88">
        <f>VLOOKUP(B36,'Controlli e SOA'!$C$9:$D$157,2,FALSE)</f>
        <v>4</v>
      </c>
      <c r="G36" s="88"/>
      <c r="H36" s="107">
        <f t="shared" ca="1" si="0"/>
        <v>12</v>
      </c>
      <c r="I36" s="89" t="str">
        <f t="shared" ca="1" si="1"/>
        <v>NO</v>
      </c>
    </row>
    <row r="37" spans="1:9" ht="46.5" x14ac:dyDescent="0.35">
      <c r="A37" s="56" t="s">
        <v>276</v>
      </c>
      <c r="B37" s="56" t="s">
        <v>456</v>
      </c>
      <c r="C37" s="106">
        <f ca="1">HLOOKUP(B37,'Minacce RISCHIO'!$N$13:$FF$80,3,FALSE)</f>
        <v>48</v>
      </c>
      <c r="D37" s="58"/>
      <c r="E37" s="58"/>
      <c r="F37" s="88">
        <f>VLOOKUP(B37,'Controlli e SOA'!$C$9:$D$157,2,FALSE)</f>
        <v>1</v>
      </c>
      <c r="G37" s="88"/>
      <c r="H37" s="107">
        <f t="shared" ca="1" si="0"/>
        <v>48</v>
      </c>
      <c r="I37" s="89" t="str">
        <f t="shared" ca="1" si="1"/>
        <v>NO</v>
      </c>
    </row>
    <row r="38" spans="1:9" ht="46.5" x14ac:dyDescent="0.35">
      <c r="A38" s="56" t="s">
        <v>277</v>
      </c>
      <c r="B38" s="56" t="s">
        <v>457</v>
      </c>
      <c r="C38" s="106">
        <f ca="1">HLOOKUP(B38,'Minacce RISCHIO'!$N$13:$FF$80,3,FALSE)</f>
        <v>36</v>
      </c>
      <c r="D38" s="58"/>
      <c r="E38" s="58"/>
      <c r="F38" s="88">
        <f>VLOOKUP(B38,'Controlli e SOA'!$C$9:$D$157,2,FALSE)</f>
        <v>2</v>
      </c>
      <c r="G38" s="88"/>
      <c r="H38" s="107">
        <f t="shared" ca="1" si="0"/>
        <v>36</v>
      </c>
      <c r="I38" s="89" t="str">
        <f t="shared" ca="1" si="1"/>
        <v>NO</v>
      </c>
    </row>
    <row r="39" spans="1:9" ht="23.25" x14ac:dyDescent="0.35">
      <c r="A39" s="56" t="s">
        <v>66</v>
      </c>
      <c r="B39" s="56" t="s">
        <v>370</v>
      </c>
      <c r="C39" s="106">
        <f ca="1">HLOOKUP(B39,'Minacce RISCHIO'!$N$13:$FF$80,3,FALSE)</f>
        <v>24</v>
      </c>
      <c r="D39" s="58"/>
      <c r="E39" s="58"/>
      <c r="F39" s="88">
        <f>VLOOKUP(B39,'Controlli e SOA'!$C$9:$D$157,2,FALSE)</f>
        <v>3</v>
      </c>
      <c r="G39" s="88"/>
      <c r="H39" s="107">
        <f t="shared" ca="1" si="0"/>
        <v>24</v>
      </c>
      <c r="I39" s="89" t="str">
        <f t="shared" ca="1" si="1"/>
        <v>NO</v>
      </c>
    </row>
    <row r="40" spans="1:9" ht="34.9" x14ac:dyDescent="0.35">
      <c r="A40" s="56" t="s">
        <v>67</v>
      </c>
      <c r="B40" s="56" t="s">
        <v>371</v>
      </c>
      <c r="C40" s="106">
        <f ca="1">HLOOKUP(B40,'Minacce RISCHIO'!$N$13:$FF$80,3,FALSE)</f>
        <v>12</v>
      </c>
      <c r="D40" s="58"/>
      <c r="E40" s="58"/>
      <c r="F40" s="88">
        <f>VLOOKUP(B40,'Controlli e SOA'!$C$9:$D$157,2,FALSE)</f>
        <v>4</v>
      </c>
      <c r="G40" s="88"/>
      <c r="H40" s="107">
        <f t="shared" ca="1" si="0"/>
        <v>12</v>
      </c>
      <c r="I40" s="89" t="str">
        <f t="shared" ca="1" si="1"/>
        <v>NO</v>
      </c>
    </row>
    <row r="41" spans="1:9" ht="23.25" x14ac:dyDescent="0.35">
      <c r="A41" s="56" t="s">
        <v>68</v>
      </c>
      <c r="B41" s="56" t="s">
        <v>372</v>
      </c>
      <c r="C41" s="106">
        <f ca="1">HLOOKUP(B41,'Minacce RISCHIO'!$N$13:$FF$80,3,FALSE)</f>
        <v>24</v>
      </c>
      <c r="D41" s="58"/>
      <c r="E41" s="58"/>
      <c r="F41" s="88">
        <f>VLOOKUP(B41,'Controlli e SOA'!$C$9:$D$157,2,FALSE)</f>
        <v>3</v>
      </c>
      <c r="G41" s="88"/>
      <c r="H41" s="107">
        <f t="shared" ref="H41:H72" ca="1" si="2">IF(G41="",C41,(C41/(5-F41))*(5-G41))</f>
        <v>24</v>
      </c>
      <c r="I41" s="89" t="str">
        <f t="shared" ref="I41:I72" ca="1" si="3">IF(H41=C41,"NO","SI")</f>
        <v>NO</v>
      </c>
    </row>
    <row r="42" spans="1:9" ht="34.9" x14ac:dyDescent="0.35">
      <c r="A42" s="56" t="s">
        <v>69</v>
      </c>
      <c r="B42" s="56" t="s">
        <v>373</v>
      </c>
      <c r="C42" s="106">
        <f ca="1">HLOOKUP(B42,'Minacce RISCHIO'!$N$13:$FF$80,3,FALSE)</f>
        <v>12</v>
      </c>
      <c r="D42" s="58"/>
      <c r="E42" s="58"/>
      <c r="F42" s="88">
        <f>VLOOKUP(B42,'Controlli e SOA'!$C$9:$D$157,2,FALSE)</f>
        <v>4</v>
      </c>
      <c r="G42" s="88"/>
      <c r="H42" s="107">
        <f t="shared" ca="1" si="2"/>
        <v>12</v>
      </c>
      <c r="I42" s="89" t="str">
        <f t="shared" ca="1" si="3"/>
        <v>NO</v>
      </c>
    </row>
    <row r="43" spans="1:9" ht="34.9" x14ac:dyDescent="0.35">
      <c r="A43" s="56" t="s">
        <v>70</v>
      </c>
      <c r="B43" s="56" t="s">
        <v>374</v>
      </c>
      <c r="C43" s="106">
        <f ca="1">HLOOKUP(B43,'Minacce RISCHIO'!$N$13:$FF$80,3,FALSE)</f>
        <v>48</v>
      </c>
      <c r="D43" s="58"/>
      <c r="E43" s="58"/>
      <c r="F43" s="88">
        <f>VLOOKUP(B43,'Controlli e SOA'!$C$9:$D$157,2,FALSE)</f>
        <v>1</v>
      </c>
      <c r="G43" s="88"/>
      <c r="H43" s="107">
        <f t="shared" ca="1" si="2"/>
        <v>48</v>
      </c>
      <c r="I43" s="89" t="str">
        <f t="shared" ca="1" si="3"/>
        <v>NO</v>
      </c>
    </row>
    <row r="44" spans="1:9" ht="34.9" x14ac:dyDescent="0.35">
      <c r="A44" s="56" t="s">
        <v>71</v>
      </c>
      <c r="B44" s="56" t="s">
        <v>375</v>
      </c>
      <c r="C44" s="106">
        <f ca="1">HLOOKUP(B44,'Minacce RISCHIO'!$N$13:$FF$80,3,FALSE)</f>
        <v>36</v>
      </c>
      <c r="D44" s="58"/>
      <c r="E44" s="58"/>
      <c r="F44" s="88">
        <f>VLOOKUP(B44,'Controlli e SOA'!$C$9:$D$157,2,FALSE)</f>
        <v>2</v>
      </c>
      <c r="G44" s="88"/>
      <c r="H44" s="107">
        <f t="shared" ca="1" si="2"/>
        <v>36</v>
      </c>
      <c r="I44" s="89" t="str">
        <f t="shared" ca="1" si="3"/>
        <v>NO</v>
      </c>
    </row>
    <row r="45" spans="1:9" ht="46.5" x14ac:dyDescent="0.35">
      <c r="A45" s="56" t="s">
        <v>278</v>
      </c>
      <c r="B45" s="56" t="s">
        <v>458</v>
      </c>
      <c r="C45" s="106">
        <f ca="1">HLOOKUP(B45,'Minacce RISCHIO'!$N$13:$FF$80,3,FALSE)</f>
        <v>16</v>
      </c>
      <c r="D45" s="58"/>
      <c r="E45" s="58"/>
      <c r="F45" s="88">
        <f>VLOOKUP(B45,'Controlli e SOA'!$C$9:$D$157,2,FALSE)</f>
        <v>3</v>
      </c>
      <c r="G45" s="88"/>
      <c r="H45" s="107">
        <f t="shared" ca="1" si="2"/>
        <v>16</v>
      </c>
      <c r="I45" s="89" t="str">
        <f t="shared" ca="1" si="3"/>
        <v>NO</v>
      </c>
    </row>
    <row r="46" spans="1:9" ht="34.9" x14ac:dyDescent="0.35">
      <c r="A46" s="56" t="s">
        <v>72</v>
      </c>
      <c r="B46" s="56" t="s">
        <v>376</v>
      </c>
      <c r="C46" s="106">
        <f ca="1">HLOOKUP(B46,'Minacce RISCHIO'!$N$13:$FF$80,3,FALSE)</f>
        <v>8</v>
      </c>
      <c r="D46" s="58"/>
      <c r="E46" s="58"/>
      <c r="F46" s="88">
        <f>VLOOKUP(B46,'Controlli e SOA'!$C$9:$D$157,2,FALSE)</f>
        <v>4</v>
      </c>
      <c r="G46" s="88"/>
      <c r="H46" s="107">
        <f t="shared" ca="1" si="2"/>
        <v>8</v>
      </c>
      <c r="I46" s="89" t="str">
        <f t="shared" ca="1" si="3"/>
        <v>NO</v>
      </c>
    </row>
    <row r="47" spans="1:9" ht="34.9" x14ac:dyDescent="0.35">
      <c r="A47" s="56" t="s">
        <v>73</v>
      </c>
      <c r="B47" s="56" t="s">
        <v>377</v>
      </c>
      <c r="C47" s="106">
        <f ca="1">HLOOKUP(B47,'Minacce RISCHIO'!$N$13:$FF$80,3,FALSE)</f>
        <v>48</v>
      </c>
      <c r="D47" s="58"/>
      <c r="E47" s="58"/>
      <c r="F47" s="88">
        <f>VLOOKUP(B47,'Controlli e SOA'!$C$9:$D$157,2,FALSE)</f>
        <v>1</v>
      </c>
      <c r="G47" s="88"/>
      <c r="H47" s="107">
        <f t="shared" ca="1" si="2"/>
        <v>48</v>
      </c>
      <c r="I47" s="89" t="str">
        <f t="shared" ca="1" si="3"/>
        <v>NO</v>
      </c>
    </row>
    <row r="48" spans="1:9" ht="34.9" x14ac:dyDescent="0.35">
      <c r="A48" s="56" t="s">
        <v>74</v>
      </c>
      <c r="B48" s="56" t="s">
        <v>378</v>
      </c>
      <c r="C48" s="106">
        <f ca="1">HLOOKUP(B48,'Minacce RISCHIO'!$N$13:$FF$80,3,FALSE)</f>
        <v>36</v>
      </c>
      <c r="D48" s="58"/>
      <c r="E48" s="58"/>
      <c r="F48" s="88">
        <f>VLOOKUP(B48,'Controlli e SOA'!$C$9:$D$157,2,FALSE)</f>
        <v>2</v>
      </c>
      <c r="G48" s="88"/>
      <c r="H48" s="107">
        <f t="shared" ca="1" si="2"/>
        <v>36</v>
      </c>
      <c r="I48" s="89" t="str">
        <f t="shared" ca="1" si="3"/>
        <v>NO</v>
      </c>
    </row>
    <row r="49" spans="1:9" ht="46.5" x14ac:dyDescent="0.35">
      <c r="A49" s="56" t="s">
        <v>279</v>
      </c>
      <c r="B49" s="56" t="s">
        <v>459</v>
      </c>
      <c r="C49" s="106">
        <f ca="1">HLOOKUP(B49,'Minacce RISCHIO'!$N$13:$FF$80,3,FALSE)</f>
        <v>24</v>
      </c>
      <c r="D49" s="58"/>
      <c r="E49" s="58"/>
      <c r="F49" s="88">
        <f>VLOOKUP(B49,'Controlli e SOA'!$C$9:$D$157,2,FALSE)</f>
        <v>3</v>
      </c>
      <c r="G49" s="88"/>
      <c r="H49" s="107">
        <f t="shared" ca="1" si="2"/>
        <v>24</v>
      </c>
      <c r="I49" s="89" t="str">
        <f t="shared" ca="1" si="3"/>
        <v>NO</v>
      </c>
    </row>
    <row r="50" spans="1:9" ht="34.9" x14ac:dyDescent="0.35">
      <c r="A50" s="56" t="s">
        <v>75</v>
      </c>
      <c r="B50" s="56" t="s">
        <v>379</v>
      </c>
      <c r="C50" s="106">
        <f ca="1">HLOOKUP(B50,'Minacce RISCHIO'!$N$13:$FF$80,3,FALSE)</f>
        <v>12</v>
      </c>
      <c r="D50" s="58"/>
      <c r="E50" s="58"/>
      <c r="F50" s="88">
        <f>VLOOKUP(B50,'Controlli e SOA'!$C$9:$D$157,2,FALSE)</f>
        <v>4</v>
      </c>
      <c r="G50" s="88"/>
      <c r="H50" s="107">
        <f t="shared" ca="1" si="2"/>
        <v>12</v>
      </c>
      <c r="I50" s="89" t="str">
        <f t="shared" ca="1" si="3"/>
        <v>NO</v>
      </c>
    </row>
    <row r="51" spans="1:9" ht="23.25" x14ac:dyDescent="0.35">
      <c r="A51" s="56" t="s">
        <v>76</v>
      </c>
      <c r="B51" s="56" t="s">
        <v>380</v>
      </c>
      <c r="C51" s="106">
        <f ca="1">HLOOKUP(B51,'Minacce RISCHIO'!$N$13:$FF$80,3,FALSE)</f>
        <v>32</v>
      </c>
      <c r="D51" s="58"/>
      <c r="E51" s="58"/>
      <c r="F51" s="88">
        <f>VLOOKUP(B51,'Controlli e SOA'!$C$9:$D$157,2,FALSE)</f>
        <v>1</v>
      </c>
      <c r="G51" s="88"/>
      <c r="H51" s="107">
        <f t="shared" ca="1" si="2"/>
        <v>32</v>
      </c>
      <c r="I51" s="89" t="str">
        <f t="shared" ca="1" si="3"/>
        <v>NO</v>
      </c>
    </row>
    <row r="52" spans="1:9" ht="23.25" x14ac:dyDescent="0.35">
      <c r="A52" s="56" t="s">
        <v>77</v>
      </c>
      <c r="B52" s="56" t="s">
        <v>381</v>
      </c>
      <c r="C52" s="106">
        <f ca="1">HLOOKUP(B52,'Minacce RISCHIO'!$N$13:$FF$80,3,FALSE)</f>
        <v>24</v>
      </c>
      <c r="D52" s="58"/>
      <c r="E52" s="58"/>
      <c r="F52" s="88">
        <f>VLOOKUP(B52,'Controlli e SOA'!$C$9:$D$157,2,FALSE)</f>
        <v>2</v>
      </c>
      <c r="G52" s="88"/>
      <c r="H52" s="107">
        <f t="shared" ca="1" si="2"/>
        <v>24</v>
      </c>
      <c r="I52" s="89" t="str">
        <f t="shared" ca="1" si="3"/>
        <v>NO</v>
      </c>
    </row>
    <row r="53" spans="1:9" ht="23.25" x14ac:dyDescent="0.35">
      <c r="A53" s="56" t="s">
        <v>78</v>
      </c>
      <c r="B53" s="56" t="s">
        <v>382</v>
      </c>
      <c r="C53" s="106">
        <f ca="1">HLOOKUP(B53,'Minacce RISCHIO'!$N$13:$FF$80,3,FALSE)</f>
        <v>16</v>
      </c>
      <c r="D53" s="58"/>
      <c r="E53" s="58"/>
      <c r="F53" s="88">
        <f>VLOOKUP(B53,'Controlli e SOA'!$C$9:$D$157,2,FALSE)</f>
        <v>3</v>
      </c>
      <c r="G53" s="88"/>
      <c r="H53" s="107">
        <f t="shared" ca="1" si="2"/>
        <v>16</v>
      </c>
      <c r="I53" s="89" t="str">
        <f t="shared" ca="1" si="3"/>
        <v>NO</v>
      </c>
    </row>
    <row r="54" spans="1:9" ht="34.9" x14ac:dyDescent="0.35">
      <c r="A54" s="56" t="s">
        <v>79</v>
      </c>
      <c r="B54" s="56" t="s">
        <v>383</v>
      </c>
      <c r="C54" s="106">
        <f ca="1">HLOOKUP(B54,'Minacce RISCHIO'!$N$13:$FF$80,3,FALSE)</f>
        <v>8</v>
      </c>
      <c r="D54" s="58"/>
      <c r="E54" s="58"/>
      <c r="F54" s="88">
        <f>VLOOKUP(B54,'Controlli e SOA'!$C$9:$D$157,2,FALSE)</f>
        <v>4</v>
      </c>
      <c r="G54" s="88"/>
      <c r="H54" s="107">
        <f t="shared" ca="1" si="2"/>
        <v>8</v>
      </c>
      <c r="I54" s="89" t="str">
        <f t="shared" ca="1" si="3"/>
        <v>NO</v>
      </c>
    </row>
    <row r="55" spans="1:9" ht="23.25" x14ac:dyDescent="0.35">
      <c r="A55" s="56" t="s">
        <v>80</v>
      </c>
      <c r="B55" s="56" t="s">
        <v>384</v>
      </c>
      <c r="C55" s="106">
        <f ca="1">HLOOKUP(B55,'Minacce RISCHIO'!$N$13:$FF$80,3,FALSE)</f>
        <v>32</v>
      </c>
      <c r="D55" s="58"/>
      <c r="E55" s="58"/>
      <c r="F55" s="88">
        <f>VLOOKUP(B55,'Controlli e SOA'!$C$9:$D$157,2,FALSE)</f>
        <v>1</v>
      </c>
      <c r="G55" s="88"/>
      <c r="H55" s="107">
        <f t="shared" ca="1" si="2"/>
        <v>32</v>
      </c>
      <c r="I55" s="89" t="str">
        <f t="shared" ca="1" si="3"/>
        <v>NO</v>
      </c>
    </row>
    <row r="56" spans="1:9" ht="34.9" x14ac:dyDescent="0.35">
      <c r="A56" s="56" t="s">
        <v>81</v>
      </c>
      <c r="B56" s="56" t="s">
        <v>385</v>
      </c>
      <c r="C56" s="106">
        <f ca="1">HLOOKUP(B56,'Minacce RISCHIO'!$N$13:$FF$80,3,FALSE)</f>
        <v>24</v>
      </c>
      <c r="D56" s="58"/>
      <c r="E56" s="58"/>
      <c r="F56" s="88">
        <f>VLOOKUP(B56,'Controlli e SOA'!$C$9:$D$157,2,FALSE)</f>
        <v>2</v>
      </c>
      <c r="G56" s="88"/>
      <c r="H56" s="107">
        <f t="shared" ca="1" si="2"/>
        <v>24</v>
      </c>
      <c r="I56" s="89" t="str">
        <f t="shared" ca="1" si="3"/>
        <v>NO</v>
      </c>
    </row>
    <row r="57" spans="1:9" ht="34.9" x14ac:dyDescent="0.35">
      <c r="A57" s="91" t="s">
        <v>479</v>
      </c>
      <c r="B57" s="56" t="s">
        <v>386</v>
      </c>
      <c r="C57" s="106">
        <f ca="1">HLOOKUP(B57,'Minacce RISCHIO'!$N$13:$FF$80,3,FALSE)</f>
        <v>16</v>
      </c>
      <c r="D57" s="58"/>
      <c r="E57" s="58"/>
      <c r="F57" s="88">
        <f>VLOOKUP(B57,'Controlli e SOA'!$C$9:$D$157,2,FALSE)</f>
        <v>3</v>
      </c>
      <c r="G57" s="88"/>
      <c r="H57" s="107">
        <f t="shared" ca="1" si="2"/>
        <v>16</v>
      </c>
      <c r="I57" s="89" t="str">
        <f t="shared" ca="1" si="3"/>
        <v>NO</v>
      </c>
    </row>
    <row r="58" spans="1:9" ht="46.5" x14ac:dyDescent="0.35">
      <c r="A58" s="91" t="s">
        <v>480</v>
      </c>
      <c r="B58" s="56" t="s">
        <v>387</v>
      </c>
      <c r="C58" s="106">
        <f ca="1">HLOOKUP(B58,'Minacce RISCHIO'!$N$13:$FF$80,3,FALSE)</f>
        <v>8</v>
      </c>
      <c r="D58" s="58"/>
      <c r="E58" s="58"/>
      <c r="F58" s="88">
        <f>VLOOKUP(B58,'Controlli e SOA'!$C$9:$D$157,2,FALSE)</f>
        <v>4</v>
      </c>
      <c r="G58" s="88"/>
      <c r="H58" s="107">
        <f t="shared" ca="1" si="2"/>
        <v>8</v>
      </c>
      <c r="I58" s="89" t="str">
        <f t="shared" ca="1" si="3"/>
        <v>NO</v>
      </c>
    </row>
    <row r="59" spans="1:9" ht="34.9" x14ac:dyDescent="0.35">
      <c r="A59" s="56" t="s">
        <v>82</v>
      </c>
      <c r="B59" s="56" t="s">
        <v>388</v>
      </c>
      <c r="C59" s="106">
        <f ca="1">HLOOKUP(B59,'Minacce RISCHIO'!$N$13:$FF$80,3,FALSE)</f>
        <v>48</v>
      </c>
      <c r="D59" s="58"/>
      <c r="E59" s="58"/>
      <c r="F59" s="88">
        <f>VLOOKUP(B59,'Controlli e SOA'!$C$9:$D$157,2,FALSE)</f>
        <v>1</v>
      </c>
      <c r="G59" s="88"/>
      <c r="H59" s="107">
        <f t="shared" ca="1" si="2"/>
        <v>48</v>
      </c>
      <c r="I59" s="89" t="str">
        <f t="shared" ca="1" si="3"/>
        <v>NO</v>
      </c>
    </row>
    <row r="60" spans="1:9" ht="23.25" x14ac:dyDescent="0.35">
      <c r="A60" s="56" t="s">
        <v>83</v>
      </c>
      <c r="B60" s="56" t="s">
        <v>389</v>
      </c>
      <c r="C60" s="106">
        <f ca="1">HLOOKUP(B60,'Minacce RISCHIO'!$N$13:$FF$80,3,FALSE)</f>
        <v>36</v>
      </c>
      <c r="D60" s="58"/>
      <c r="E60" s="58"/>
      <c r="F60" s="88">
        <f>VLOOKUP(B60,'Controlli e SOA'!$C$9:$D$157,2,FALSE)</f>
        <v>2</v>
      </c>
      <c r="G60" s="88"/>
      <c r="H60" s="107">
        <f t="shared" ca="1" si="2"/>
        <v>36</v>
      </c>
      <c r="I60" s="89" t="str">
        <f t="shared" ca="1" si="3"/>
        <v>NO</v>
      </c>
    </row>
    <row r="61" spans="1:9" ht="23.25" x14ac:dyDescent="0.35">
      <c r="A61" s="56" t="s">
        <v>84</v>
      </c>
      <c r="B61" s="56" t="s">
        <v>390</v>
      </c>
      <c r="C61" s="106">
        <f ca="1">HLOOKUP(B61,'Minacce RISCHIO'!$N$13:$FF$80,3,FALSE)</f>
        <v>24</v>
      </c>
      <c r="D61" s="60"/>
      <c r="E61" s="60"/>
      <c r="F61" s="88">
        <f>VLOOKUP(B61,'Controlli e SOA'!$C$9:$D$157,2,FALSE)</f>
        <v>3</v>
      </c>
      <c r="G61" s="88"/>
      <c r="H61" s="107">
        <f t="shared" ca="1" si="2"/>
        <v>24</v>
      </c>
      <c r="I61" s="89" t="str">
        <f t="shared" ca="1" si="3"/>
        <v>NO</v>
      </c>
    </row>
    <row r="62" spans="1:9" ht="23.25" x14ac:dyDescent="0.35">
      <c r="A62" s="56" t="s">
        <v>85</v>
      </c>
      <c r="B62" s="56" t="s">
        <v>391</v>
      </c>
      <c r="C62" s="106">
        <f ca="1">HLOOKUP(B62,'Minacce RISCHIO'!$N$13:$FF$80,3,FALSE)</f>
        <v>8</v>
      </c>
      <c r="D62" s="58"/>
      <c r="E62" s="58"/>
      <c r="F62" s="88">
        <f>VLOOKUP(B62,'Controlli e SOA'!$C$9:$D$157,2,FALSE)</f>
        <v>4</v>
      </c>
      <c r="G62" s="88"/>
      <c r="H62" s="107">
        <f t="shared" ca="1" si="2"/>
        <v>8</v>
      </c>
      <c r="I62" s="89" t="str">
        <f t="shared" ca="1" si="3"/>
        <v>NO</v>
      </c>
    </row>
    <row r="63" spans="1:9" ht="34.9" x14ac:dyDescent="0.35">
      <c r="A63" s="56" t="s">
        <v>86</v>
      </c>
      <c r="B63" s="56" t="s">
        <v>392</v>
      </c>
      <c r="C63" s="106">
        <f ca="1">HLOOKUP(B63,'Minacce RISCHIO'!$N$13:$FF$80,3,FALSE)</f>
        <v>32</v>
      </c>
      <c r="D63" s="58"/>
      <c r="E63" s="58"/>
      <c r="F63" s="88">
        <f>VLOOKUP(B63,'Controlli e SOA'!$C$9:$D$157,2,FALSE)</f>
        <v>1</v>
      </c>
      <c r="G63" s="88"/>
      <c r="H63" s="107">
        <f t="shared" ca="1" si="2"/>
        <v>32</v>
      </c>
      <c r="I63" s="89" t="str">
        <f t="shared" ca="1" si="3"/>
        <v>NO</v>
      </c>
    </row>
    <row r="64" spans="1:9" ht="34.9" x14ac:dyDescent="0.35">
      <c r="A64" s="56" t="s">
        <v>127</v>
      </c>
      <c r="B64" s="56" t="s">
        <v>393</v>
      </c>
      <c r="C64" s="106">
        <f ca="1">HLOOKUP(B64,'Minacce RISCHIO'!$N$13:$FF$80,3,FALSE)</f>
        <v>36</v>
      </c>
      <c r="D64" s="58"/>
      <c r="E64" s="58"/>
      <c r="F64" s="88">
        <f>VLOOKUP(B64,'Controlli e SOA'!$C$9:$D$157,2,FALSE)</f>
        <v>2</v>
      </c>
      <c r="G64" s="88"/>
      <c r="H64" s="107">
        <f t="shared" ca="1" si="2"/>
        <v>36</v>
      </c>
      <c r="I64" s="89" t="str">
        <f t="shared" ca="1" si="3"/>
        <v>NO</v>
      </c>
    </row>
    <row r="65" spans="1:9" ht="58.15" x14ac:dyDescent="0.35">
      <c r="A65" s="56" t="s">
        <v>280</v>
      </c>
      <c r="B65" s="56" t="s">
        <v>460</v>
      </c>
      <c r="C65" s="106">
        <f ca="1">HLOOKUP(B65,'Minacce RISCHIO'!$N$13:$FF$80,3,FALSE)</f>
        <v>16</v>
      </c>
      <c r="D65" s="58"/>
      <c r="E65" s="58"/>
      <c r="F65" s="88">
        <f>VLOOKUP(B65,'Controlli e SOA'!$C$9:$D$157,2,FALSE)</f>
        <v>3</v>
      </c>
      <c r="G65" s="88"/>
      <c r="H65" s="107">
        <f t="shared" ca="1" si="2"/>
        <v>16</v>
      </c>
      <c r="I65" s="89" t="str">
        <f t="shared" ca="1" si="3"/>
        <v>NO</v>
      </c>
    </row>
    <row r="66" spans="1:9" ht="34.9" x14ac:dyDescent="0.35">
      <c r="A66" s="56" t="s">
        <v>87</v>
      </c>
      <c r="B66" s="56" t="s">
        <v>394</v>
      </c>
      <c r="C66" s="106">
        <f ca="1">HLOOKUP(B66,'Minacce RISCHIO'!$N$13:$FF$80,3,FALSE)</f>
        <v>12</v>
      </c>
      <c r="D66" s="58"/>
      <c r="E66" s="58"/>
      <c r="F66" s="88">
        <f>VLOOKUP(B66,'Controlli e SOA'!$C$9:$D$157,2,FALSE)</f>
        <v>4</v>
      </c>
      <c r="G66" s="88"/>
      <c r="H66" s="107">
        <f t="shared" ca="1" si="2"/>
        <v>12</v>
      </c>
      <c r="I66" s="89" t="str">
        <f t="shared" ca="1" si="3"/>
        <v>NO</v>
      </c>
    </row>
    <row r="67" spans="1:9" ht="46.5" x14ac:dyDescent="0.35">
      <c r="A67" s="56" t="s">
        <v>281</v>
      </c>
      <c r="B67" s="56" t="s">
        <v>461</v>
      </c>
      <c r="C67" s="106">
        <f ca="1">HLOOKUP(B67,'Minacce RISCHIO'!$N$13:$FF$80,3,FALSE)</f>
        <v>16</v>
      </c>
      <c r="D67" s="60"/>
      <c r="E67" s="60"/>
      <c r="F67" s="88">
        <f>VLOOKUP(B67,'Controlli e SOA'!$C$9:$D$157,2,FALSE)</f>
        <v>1</v>
      </c>
      <c r="G67" s="88"/>
      <c r="H67" s="107">
        <f t="shared" ca="1" si="2"/>
        <v>16</v>
      </c>
      <c r="I67" s="89" t="str">
        <f t="shared" ca="1" si="3"/>
        <v>NO</v>
      </c>
    </row>
    <row r="68" spans="1:9" ht="23.25" x14ac:dyDescent="0.35">
      <c r="A68" s="56" t="s">
        <v>88</v>
      </c>
      <c r="B68" s="56" t="s">
        <v>395</v>
      </c>
      <c r="C68" s="106">
        <f ca="1">HLOOKUP(B68,'Minacce RISCHIO'!$N$13:$FF$80,3,FALSE)</f>
        <v>36</v>
      </c>
      <c r="D68" s="60"/>
      <c r="E68" s="60"/>
      <c r="F68" s="88">
        <f>VLOOKUP(B68,'Controlli e SOA'!$C$9:$D$157,2,FALSE)</f>
        <v>2</v>
      </c>
      <c r="G68" s="88"/>
      <c r="H68" s="107">
        <f t="shared" ca="1" si="2"/>
        <v>36</v>
      </c>
      <c r="I68" s="89" t="str">
        <f t="shared" ca="1" si="3"/>
        <v>NO</v>
      </c>
    </row>
    <row r="69" spans="1:9" ht="34.9" x14ac:dyDescent="0.35">
      <c r="A69" s="56" t="s">
        <v>89</v>
      </c>
      <c r="B69" s="56" t="s">
        <v>396</v>
      </c>
      <c r="C69" s="106">
        <f ca="1">HLOOKUP(B69,'Minacce RISCHIO'!$N$13:$FF$80,3,FALSE)</f>
        <v>24</v>
      </c>
      <c r="D69" s="60"/>
      <c r="E69" s="60"/>
      <c r="F69" s="88">
        <f>VLOOKUP(B69,'Controlli e SOA'!$C$9:$D$157,2,FALSE)</f>
        <v>3</v>
      </c>
      <c r="G69" s="88"/>
      <c r="H69" s="107">
        <f t="shared" ca="1" si="2"/>
        <v>24</v>
      </c>
      <c r="I69" s="89" t="str">
        <f t="shared" ca="1" si="3"/>
        <v>NO</v>
      </c>
    </row>
    <row r="70" spans="1:9" ht="23.25" x14ac:dyDescent="0.35">
      <c r="A70" s="56" t="s">
        <v>90</v>
      </c>
      <c r="B70" s="56" t="s">
        <v>397</v>
      </c>
      <c r="C70" s="106">
        <f ca="1">HLOOKUP(B70,'Minacce RISCHIO'!$N$13:$FF$80,3,FALSE)</f>
        <v>12</v>
      </c>
      <c r="D70" s="58"/>
      <c r="E70" s="58"/>
      <c r="F70" s="88">
        <f>VLOOKUP(B70,'Controlli e SOA'!$C$9:$D$157,2,FALSE)</f>
        <v>4</v>
      </c>
      <c r="G70" s="88"/>
      <c r="H70" s="107">
        <f t="shared" ca="1" si="2"/>
        <v>12</v>
      </c>
      <c r="I70" s="89" t="str">
        <f t="shared" ca="1" si="3"/>
        <v>NO</v>
      </c>
    </row>
    <row r="71" spans="1:9" ht="34.9" x14ac:dyDescent="0.35">
      <c r="A71" s="56" t="s">
        <v>91</v>
      </c>
      <c r="B71" s="56" t="s">
        <v>398</v>
      </c>
      <c r="C71" s="106">
        <f ca="1">HLOOKUP(B71,'Minacce RISCHIO'!$N$13:$FF$80,3,FALSE)</f>
        <v>48</v>
      </c>
      <c r="D71" s="58"/>
      <c r="E71" s="58"/>
      <c r="F71" s="88">
        <f>VLOOKUP(B71,'Controlli e SOA'!$C$9:$D$157,2,FALSE)</f>
        <v>1</v>
      </c>
      <c r="G71" s="88"/>
      <c r="H71" s="107">
        <f t="shared" ca="1" si="2"/>
        <v>48</v>
      </c>
      <c r="I71" s="89" t="str">
        <f t="shared" ca="1" si="3"/>
        <v>NO</v>
      </c>
    </row>
    <row r="72" spans="1:9" ht="34.9" x14ac:dyDescent="0.35">
      <c r="A72" s="91" t="s">
        <v>481</v>
      </c>
      <c r="B72" s="56" t="s">
        <v>399</v>
      </c>
      <c r="C72" s="106">
        <f ca="1">HLOOKUP(B72,'Minacce RISCHIO'!$N$13:$FF$80,3,FALSE)</f>
        <v>24</v>
      </c>
      <c r="D72" s="58"/>
      <c r="E72" s="58"/>
      <c r="F72" s="88">
        <f>VLOOKUP(B72,'Controlli e SOA'!$C$9:$D$157,2,FALSE)</f>
        <v>2</v>
      </c>
      <c r="G72" s="88"/>
      <c r="H72" s="107">
        <f t="shared" ca="1" si="2"/>
        <v>24</v>
      </c>
      <c r="I72" s="89" t="str">
        <f t="shared" ca="1" si="3"/>
        <v>NO</v>
      </c>
    </row>
    <row r="73" spans="1:9" ht="46.5" x14ac:dyDescent="0.35">
      <c r="A73" s="91" t="s">
        <v>482</v>
      </c>
      <c r="B73" s="56" t="s">
        <v>400</v>
      </c>
      <c r="C73" s="106">
        <f ca="1">HLOOKUP(B73,'Minacce RISCHIO'!$N$13:$FF$80,3,FALSE)</f>
        <v>16</v>
      </c>
      <c r="D73" s="58"/>
      <c r="E73" s="58"/>
      <c r="F73" s="88">
        <f>VLOOKUP(B73,'Controlli e SOA'!$C$9:$D$157,2,FALSE)</f>
        <v>3</v>
      </c>
      <c r="G73" s="88"/>
      <c r="H73" s="107">
        <f t="shared" ref="H73:H104" ca="1" si="4">IF(G73="",C73,(C73/(5-F73))*(5-G73))</f>
        <v>16</v>
      </c>
      <c r="I73" s="89" t="str">
        <f t="shared" ref="I73:I104" ca="1" si="5">IF(H73=C73,"NO","SI")</f>
        <v>NO</v>
      </c>
    </row>
    <row r="74" spans="1:9" ht="46.5" x14ac:dyDescent="0.35">
      <c r="A74" s="91" t="s">
        <v>483</v>
      </c>
      <c r="B74" s="56" t="s">
        <v>401</v>
      </c>
      <c r="C74" s="106">
        <f ca="1">HLOOKUP(B74,'Minacce RISCHIO'!$N$13:$FF$80,3,FALSE)</f>
        <v>8</v>
      </c>
      <c r="D74" s="58"/>
      <c r="E74" s="58"/>
      <c r="F74" s="88">
        <f>VLOOKUP(B74,'Controlli e SOA'!$C$9:$D$157,2,FALSE)</f>
        <v>4</v>
      </c>
      <c r="G74" s="88"/>
      <c r="H74" s="107">
        <f t="shared" ca="1" si="4"/>
        <v>8</v>
      </c>
      <c r="I74" s="89" t="str">
        <f t="shared" ca="1" si="5"/>
        <v>NO</v>
      </c>
    </row>
    <row r="75" spans="1:9" ht="23.25" x14ac:dyDescent="0.35">
      <c r="A75" s="56" t="s">
        <v>92</v>
      </c>
      <c r="B75" s="56" t="s">
        <v>402</v>
      </c>
      <c r="C75" s="106">
        <f ca="1">HLOOKUP(B75,'Minacce RISCHIO'!$N$13:$FF$80,3,FALSE)</f>
        <v>48</v>
      </c>
      <c r="D75" s="58"/>
      <c r="E75" s="58"/>
      <c r="F75" s="88">
        <f>VLOOKUP(B75,'Controlli e SOA'!$C$9:$D$157,2,FALSE)</f>
        <v>1</v>
      </c>
      <c r="G75" s="88"/>
      <c r="H75" s="107">
        <f t="shared" ca="1" si="4"/>
        <v>48</v>
      </c>
      <c r="I75" s="89" t="str">
        <f t="shared" ca="1" si="5"/>
        <v>NO</v>
      </c>
    </row>
    <row r="76" spans="1:9" ht="46.5" x14ac:dyDescent="0.35">
      <c r="A76" s="56" t="s">
        <v>282</v>
      </c>
      <c r="B76" s="56" t="s">
        <v>462</v>
      </c>
      <c r="C76" s="106">
        <f ca="1">HLOOKUP(B76,'Minacce RISCHIO'!$N$13:$FF$80,3,FALSE)</f>
        <v>36</v>
      </c>
      <c r="D76" s="58"/>
      <c r="E76" s="58"/>
      <c r="F76" s="88">
        <f>VLOOKUP(B76,'Controlli e SOA'!$C$9:$D$157,2,FALSE)</f>
        <v>2</v>
      </c>
      <c r="G76" s="88"/>
      <c r="H76" s="107">
        <f t="shared" ca="1" si="4"/>
        <v>36</v>
      </c>
      <c r="I76" s="89" t="str">
        <f t="shared" ca="1" si="5"/>
        <v>NO</v>
      </c>
    </row>
    <row r="77" spans="1:9" ht="58.15" x14ac:dyDescent="0.35">
      <c r="A77" s="56" t="s">
        <v>283</v>
      </c>
      <c r="B77" s="56" t="s">
        <v>463</v>
      </c>
      <c r="C77" s="106">
        <f ca="1">HLOOKUP(B77,'Minacce RISCHIO'!$N$13:$FF$80,3,FALSE)</f>
        <v>24</v>
      </c>
      <c r="D77" s="58"/>
      <c r="E77" s="58"/>
      <c r="F77" s="88">
        <f>VLOOKUP(B77,'Controlli e SOA'!$C$9:$D$157,2,FALSE)</f>
        <v>3</v>
      </c>
      <c r="G77" s="88"/>
      <c r="H77" s="107">
        <f t="shared" ca="1" si="4"/>
        <v>24</v>
      </c>
      <c r="I77" s="89" t="str">
        <f t="shared" ca="1" si="5"/>
        <v>NO</v>
      </c>
    </row>
    <row r="78" spans="1:9" ht="46.5" x14ac:dyDescent="0.35">
      <c r="A78" s="56" t="s">
        <v>284</v>
      </c>
      <c r="B78" s="56" t="s">
        <v>464</v>
      </c>
      <c r="C78" s="106">
        <f ca="1">HLOOKUP(B78,'Minacce RISCHIO'!$N$13:$FF$80,3,FALSE)</f>
        <v>12</v>
      </c>
      <c r="D78" s="58"/>
      <c r="E78" s="58"/>
      <c r="F78" s="88">
        <f>VLOOKUP(B78,'Controlli e SOA'!$C$9:$D$157,2,FALSE)</f>
        <v>4</v>
      </c>
      <c r="G78" s="88"/>
      <c r="H78" s="107">
        <f t="shared" ca="1" si="4"/>
        <v>12</v>
      </c>
      <c r="I78" s="89" t="str">
        <f t="shared" ca="1" si="5"/>
        <v>NO</v>
      </c>
    </row>
    <row r="79" spans="1:9" ht="23.25" x14ac:dyDescent="0.35">
      <c r="A79" s="56" t="s">
        <v>93</v>
      </c>
      <c r="B79" s="56" t="s">
        <v>403</v>
      </c>
      <c r="C79" s="106">
        <f ca="1">HLOOKUP(B79,'Minacce RISCHIO'!$N$13:$FF$80,3,FALSE)</f>
        <v>48</v>
      </c>
      <c r="D79" s="58"/>
      <c r="E79" s="58"/>
      <c r="F79" s="88">
        <f>VLOOKUP(B79,'Controlli e SOA'!$C$9:$D$157,2,FALSE)</f>
        <v>1</v>
      </c>
      <c r="G79" s="88"/>
      <c r="H79" s="107">
        <f t="shared" ca="1" si="4"/>
        <v>48</v>
      </c>
      <c r="I79" s="89" t="str">
        <f t="shared" ca="1" si="5"/>
        <v>NO</v>
      </c>
    </row>
    <row r="80" spans="1:9" ht="23.25" x14ac:dyDescent="0.35">
      <c r="A80" s="56" t="s">
        <v>94</v>
      </c>
      <c r="B80" s="56" t="s">
        <v>404</v>
      </c>
      <c r="C80" s="106">
        <f ca="1">HLOOKUP(B80,'Minacce RISCHIO'!$N$13:$FF$80,3,FALSE)</f>
        <v>36</v>
      </c>
      <c r="D80" s="58"/>
      <c r="E80" s="58"/>
      <c r="F80" s="88">
        <f>VLOOKUP(B80,'Controlli e SOA'!$C$9:$D$157,2,FALSE)</f>
        <v>2</v>
      </c>
      <c r="G80" s="88"/>
      <c r="H80" s="107">
        <f t="shared" ca="1" si="4"/>
        <v>36</v>
      </c>
      <c r="I80" s="89" t="str">
        <f t="shared" ca="1" si="5"/>
        <v>NO</v>
      </c>
    </row>
    <row r="81" spans="1:9" ht="34.9" x14ac:dyDescent="0.35">
      <c r="A81" s="91" t="s">
        <v>484</v>
      </c>
      <c r="B81" s="56" t="s">
        <v>405</v>
      </c>
      <c r="C81" s="106">
        <f ca="1">HLOOKUP(B81,'Minacce RISCHIO'!$N$13:$FF$80,3,FALSE)</f>
        <v>24</v>
      </c>
      <c r="D81" s="58"/>
      <c r="E81" s="58"/>
      <c r="F81" s="88">
        <f>VLOOKUP(B81,'Controlli e SOA'!$C$9:$D$157,2,FALSE)</f>
        <v>3</v>
      </c>
      <c r="G81" s="88"/>
      <c r="H81" s="107">
        <f t="shared" ca="1" si="4"/>
        <v>24</v>
      </c>
      <c r="I81" s="89" t="str">
        <f t="shared" ca="1" si="5"/>
        <v>NO</v>
      </c>
    </row>
    <row r="82" spans="1:9" ht="34.9" x14ac:dyDescent="0.35">
      <c r="A82" s="91" t="s">
        <v>485</v>
      </c>
      <c r="B82" s="56" t="s">
        <v>406</v>
      </c>
      <c r="C82" s="106">
        <f ca="1">HLOOKUP(B82,'Minacce RISCHIO'!$N$13:$FF$80,3,FALSE)</f>
        <v>12</v>
      </c>
      <c r="D82" s="58"/>
      <c r="E82" s="58"/>
      <c r="F82" s="88">
        <f>VLOOKUP(B82,'Controlli e SOA'!$C$9:$D$157,2,FALSE)</f>
        <v>4</v>
      </c>
      <c r="G82" s="88"/>
      <c r="H82" s="107">
        <f t="shared" ca="1" si="4"/>
        <v>12</v>
      </c>
      <c r="I82" s="89" t="str">
        <f t="shared" ca="1" si="5"/>
        <v>NO</v>
      </c>
    </row>
    <row r="83" spans="1:9" ht="34.9" x14ac:dyDescent="0.35">
      <c r="A83" s="56" t="s">
        <v>95</v>
      </c>
      <c r="B83" s="56" t="s">
        <v>407</v>
      </c>
      <c r="C83" s="106">
        <f ca="1">HLOOKUP(B83,'Minacce RISCHIO'!$N$13:$FF$80,3,FALSE)</f>
        <v>48</v>
      </c>
      <c r="D83" s="58"/>
      <c r="E83" s="58"/>
      <c r="F83" s="88">
        <f>VLOOKUP(B83,'Controlli e SOA'!$C$9:$D$157,2,FALSE)</f>
        <v>1</v>
      </c>
      <c r="G83" s="88"/>
      <c r="H83" s="107">
        <f t="shared" ca="1" si="4"/>
        <v>48</v>
      </c>
      <c r="I83" s="89" t="str">
        <f t="shared" ca="1" si="5"/>
        <v>NO</v>
      </c>
    </row>
    <row r="84" spans="1:9" ht="23.25" x14ac:dyDescent="0.35">
      <c r="A84" s="56" t="s">
        <v>96</v>
      </c>
      <c r="B84" s="56" t="s">
        <v>408</v>
      </c>
      <c r="C84" s="106">
        <f ca="1">HLOOKUP(B84,'Minacce RISCHIO'!$N$13:$FF$80,3,FALSE)</f>
        <v>36</v>
      </c>
      <c r="D84" s="58"/>
      <c r="E84" s="58"/>
      <c r="F84" s="88">
        <f>VLOOKUP(B84,'Controlli e SOA'!$C$9:$D$157,2,FALSE)</f>
        <v>2</v>
      </c>
      <c r="G84" s="88"/>
      <c r="H84" s="107">
        <f t="shared" ca="1" si="4"/>
        <v>36</v>
      </c>
      <c r="I84" s="89" t="str">
        <f t="shared" ca="1" si="5"/>
        <v>NO</v>
      </c>
    </row>
    <row r="85" spans="1:9" ht="34.9" x14ac:dyDescent="0.35">
      <c r="A85" s="56" t="s">
        <v>97</v>
      </c>
      <c r="B85" s="56" t="s">
        <v>409</v>
      </c>
      <c r="C85" s="106">
        <f ca="1">HLOOKUP(B85,'Minacce RISCHIO'!$N$13:$FF$80,3,FALSE)</f>
        <v>24</v>
      </c>
      <c r="D85" s="58"/>
      <c r="E85" s="58"/>
      <c r="F85" s="88">
        <f>VLOOKUP(B85,'Controlli e SOA'!$C$9:$D$157,2,FALSE)</f>
        <v>3</v>
      </c>
      <c r="G85" s="88"/>
      <c r="H85" s="107">
        <f t="shared" ca="1" si="4"/>
        <v>24</v>
      </c>
      <c r="I85" s="89" t="str">
        <f t="shared" ca="1" si="5"/>
        <v>NO</v>
      </c>
    </row>
    <row r="86" spans="1:9" ht="34.9" x14ac:dyDescent="0.35">
      <c r="A86" s="56" t="s">
        <v>98</v>
      </c>
      <c r="B86" s="56" t="s">
        <v>410</v>
      </c>
      <c r="C86" s="106">
        <f ca="1">HLOOKUP(B86,'Minacce RISCHIO'!$N$13:$FF$80,3,FALSE)</f>
        <v>8</v>
      </c>
      <c r="D86" s="58"/>
      <c r="E86" s="58"/>
      <c r="F86" s="88">
        <f>VLOOKUP(B86,'Controlli e SOA'!$C$9:$D$157,2,FALSE)</f>
        <v>4</v>
      </c>
      <c r="G86" s="88"/>
      <c r="H86" s="107">
        <f t="shared" ca="1" si="4"/>
        <v>8</v>
      </c>
      <c r="I86" s="89" t="str">
        <f t="shared" ca="1" si="5"/>
        <v>NO</v>
      </c>
    </row>
    <row r="87" spans="1:9" ht="13.15" x14ac:dyDescent="0.35">
      <c r="A87" s="56" t="s">
        <v>99</v>
      </c>
      <c r="B87" s="56" t="s">
        <v>411</v>
      </c>
      <c r="C87" s="106">
        <f ca="1">HLOOKUP(B87,'Minacce RISCHIO'!$N$13:$FF$80,3,FALSE)</f>
        <v>48</v>
      </c>
      <c r="D87" s="58"/>
      <c r="E87" s="58"/>
      <c r="F87" s="88">
        <f>VLOOKUP(B87,'Controlli e SOA'!$C$9:$D$157,2,FALSE)</f>
        <v>1</v>
      </c>
      <c r="G87" s="88"/>
      <c r="H87" s="107">
        <f t="shared" ca="1" si="4"/>
        <v>48</v>
      </c>
      <c r="I87" s="89" t="str">
        <f t="shared" ca="1" si="5"/>
        <v>NO</v>
      </c>
    </row>
    <row r="88" spans="1:9" ht="23.25" x14ac:dyDescent="0.35">
      <c r="A88" s="56" t="s">
        <v>100</v>
      </c>
      <c r="B88" s="56" t="s">
        <v>412</v>
      </c>
      <c r="C88" s="106">
        <f ca="1">HLOOKUP(B88,'Minacce RISCHIO'!$N$13:$FF$80,3,FALSE)</f>
        <v>36</v>
      </c>
      <c r="D88" s="58"/>
      <c r="E88" s="58"/>
      <c r="F88" s="88">
        <f>VLOOKUP(B88,'Controlli e SOA'!$C$9:$D$157,2,FALSE)</f>
        <v>2</v>
      </c>
      <c r="G88" s="88"/>
      <c r="H88" s="107">
        <f t="shared" ca="1" si="4"/>
        <v>36</v>
      </c>
      <c r="I88" s="89" t="str">
        <f t="shared" ca="1" si="5"/>
        <v>NO</v>
      </c>
    </row>
    <row r="89" spans="1:9" ht="23.25" x14ac:dyDescent="0.35">
      <c r="A89" s="56" t="s">
        <v>101</v>
      </c>
      <c r="B89" s="56" t="s">
        <v>413</v>
      </c>
      <c r="C89" s="106">
        <f ca="1">HLOOKUP(B89,'Minacce RISCHIO'!$N$13:$FF$80,3,FALSE)</f>
        <v>24</v>
      </c>
      <c r="D89" s="58"/>
      <c r="E89" s="58"/>
      <c r="F89" s="88">
        <f>VLOOKUP(B89,'Controlli e SOA'!$C$9:$D$157,2,FALSE)</f>
        <v>3</v>
      </c>
      <c r="G89" s="88"/>
      <c r="H89" s="107">
        <f t="shared" ca="1" si="4"/>
        <v>24</v>
      </c>
      <c r="I89" s="89" t="str">
        <f t="shared" ca="1" si="5"/>
        <v>NO</v>
      </c>
    </row>
    <row r="90" spans="1:9" ht="34.9" x14ac:dyDescent="0.35">
      <c r="A90" s="91" t="s">
        <v>486</v>
      </c>
      <c r="B90" s="56" t="s">
        <v>414</v>
      </c>
      <c r="C90" s="106">
        <f ca="1">HLOOKUP(B90,'Minacce RISCHIO'!$N$13:$FF$80,3,FALSE)</f>
        <v>12</v>
      </c>
      <c r="D90" s="58"/>
      <c r="E90" s="58"/>
      <c r="F90" s="88">
        <f>VLOOKUP(B90,'Controlli e SOA'!$C$9:$D$157,2,FALSE)</f>
        <v>4</v>
      </c>
      <c r="G90" s="88"/>
      <c r="H90" s="107">
        <f t="shared" ca="1" si="4"/>
        <v>12</v>
      </c>
      <c r="I90" s="89" t="str">
        <f t="shared" ca="1" si="5"/>
        <v>NO</v>
      </c>
    </row>
    <row r="91" spans="1:9" ht="69.75" x14ac:dyDescent="0.35">
      <c r="A91" s="56" t="s">
        <v>285</v>
      </c>
      <c r="B91" s="56" t="s">
        <v>517</v>
      </c>
      <c r="C91" s="106">
        <f ca="1">HLOOKUP(B91,'Minacce RISCHIO'!$N$13:$FF$80,3,FALSE)</f>
        <v>48</v>
      </c>
      <c r="D91" s="58"/>
      <c r="E91" s="58"/>
      <c r="F91" s="88">
        <f>VLOOKUP(B91,'Controlli e SOA'!$C$9:$D$157,2,FALSE)</f>
        <v>1</v>
      </c>
      <c r="G91" s="88"/>
      <c r="H91" s="107">
        <f t="shared" ca="1" si="4"/>
        <v>48</v>
      </c>
      <c r="I91" s="89" t="str">
        <f t="shared" ca="1" si="5"/>
        <v>NO</v>
      </c>
    </row>
    <row r="92" spans="1:9" ht="34.9" x14ac:dyDescent="0.35">
      <c r="A92" s="56" t="s">
        <v>102</v>
      </c>
      <c r="B92" s="56" t="s">
        <v>415</v>
      </c>
      <c r="C92" s="106">
        <f ca="1">HLOOKUP(B92,'Minacce RISCHIO'!$N$13:$FF$80,3,FALSE)</f>
        <v>36</v>
      </c>
      <c r="D92" s="58"/>
      <c r="E92" s="58"/>
      <c r="F92" s="88">
        <f>VLOOKUP(B92,'Controlli e SOA'!$C$9:$D$157,2,FALSE)</f>
        <v>2</v>
      </c>
      <c r="G92" s="88"/>
      <c r="H92" s="107">
        <f t="shared" ca="1" si="4"/>
        <v>36</v>
      </c>
      <c r="I92" s="89" t="str">
        <f t="shared" ca="1" si="5"/>
        <v>NO</v>
      </c>
    </row>
    <row r="93" spans="1:9" ht="34.9" x14ac:dyDescent="0.35">
      <c r="A93" s="56" t="s">
        <v>103</v>
      </c>
      <c r="B93" s="56" t="s">
        <v>416</v>
      </c>
      <c r="C93" s="106">
        <f ca="1">HLOOKUP(B93,'Minacce RISCHIO'!$N$13:$FF$80,3,FALSE)</f>
        <v>24</v>
      </c>
      <c r="D93" s="58"/>
      <c r="E93" s="58"/>
      <c r="F93" s="88">
        <f>VLOOKUP(B93,'Controlli e SOA'!$C$9:$D$157,2,FALSE)</f>
        <v>3</v>
      </c>
      <c r="G93" s="88"/>
      <c r="H93" s="107">
        <f t="shared" ca="1" si="4"/>
        <v>24</v>
      </c>
      <c r="I93" s="89" t="str">
        <f t="shared" ca="1" si="5"/>
        <v>NO</v>
      </c>
    </row>
    <row r="94" spans="1:9" ht="58.15" x14ac:dyDescent="0.35">
      <c r="A94" s="56" t="s">
        <v>286</v>
      </c>
      <c r="B94" s="56" t="s">
        <v>465</v>
      </c>
      <c r="C94" s="106">
        <f ca="1">HLOOKUP(B94,'Minacce RISCHIO'!$N$13:$FF$80,3,FALSE)</f>
        <v>8</v>
      </c>
      <c r="D94" s="58"/>
      <c r="E94" s="58"/>
      <c r="F94" s="88">
        <f>VLOOKUP(B94,'Controlli e SOA'!$C$9:$D$157,2,FALSE)</f>
        <v>4</v>
      </c>
      <c r="G94" s="88"/>
      <c r="H94" s="107">
        <f t="shared" ca="1" si="4"/>
        <v>8</v>
      </c>
      <c r="I94" s="89" t="str">
        <f t="shared" ca="1" si="5"/>
        <v>NO</v>
      </c>
    </row>
    <row r="95" spans="1:9" ht="46.5" x14ac:dyDescent="0.35">
      <c r="A95" s="91" t="s">
        <v>487</v>
      </c>
      <c r="B95" s="56" t="s">
        <v>417</v>
      </c>
      <c r="C95" s="106">
        <f ca="1">HLOOKUP(B95,'Minacce RISCHIO'!$N$13:$FF$80,3,FALSE)</f>
        <v>48</v>
      </c>
      <c r="D95" s="58"/>
      <c r="E95" s="58"/>
      <c r="F95" s="88">
        <f>VLOOKUP(B95,'Controlli e SOA'!$C$9:$D$157,2,FALSE)</f>
        <v>1</v>
      </c>
      <c r="G95" s="88"/>
      <c r="H95" s="107">
        <f t="shared" ca="1" si="4"/>
        <v>48</v>
      </c>
      <c r="I95" s="89" t="str">
        <f t="shared" ca="1" si="5"/>
        <v>NO</v>
      </c>
    </row>
    <row r="96" spans="1:9" ht="34.9" x14ac:dyDescent="0.35">
      <c r="A96" s="56" t="s">
        <v>104</v>
      </c>
      <c r="B96" s="56" t="s">
        <v>418</v>
      </c>
      <c r="C96" s="106">
        <f ca="1">HLOOKUP(B96,'Minacce RISCHIO'!$N$13:$FF$80,3,FALSE)</f>
        <v>36</v>
      </c>
      <c r="D96" s="58"/>
      <c r="E96" s="58"/>
      <c r="F96" s="88">
        <f>VLOOKUP(B96,'Controlli e SOA'!$C$9:$D$157,2,FALSE)</f>
        <v>2</v>
      </c>
      <c r="G96" s="88"/>
      <c r="H96" s="107">
        <f t="shared" ca="1" si="4"/>
        <v>36</v>
      </c>
      <c r="I96" s="89" t="str">
        <f t="shared" ca="1" si="5"/>
        <v>NO</v>
      </c>
    </row>
    <row r="97" spans="1:9" ht="58.15" x14ac:dyDescent="0.35">
      <c r="A97" s="56" t="s">
        <v>287</v>
      </c>
      <c r="B97" s="56" t="s">
        <v>466</v>
      </c>
      <c r="C97" s="106">
        <f ca="1">HLOOKUP(B97,'Minacce RISCHIO'!$N$13:$FF$80,3,FALSE)</f>
        <v>24</v>
      </c>
      <c r="D97" s="58"/>
      <c r="E97" s="58"/>
      <c r="F97" s="88">
        <f>VLOOKUP(B97,'Controlli e SOA'!$C$9:$D$157,2,FALSE)</f>
        <v>3</v>
      </c>
      <c r="G97" s="88"/>
      <c r="H97" s="107">
        <f t="shared" ca="1" si="4"/>
        <v>24</v>
      </c>
      <c r="I97" s="89" t="str">
        <f t="shared" ca="1" si="5"/>
        <v>NO</v>
      </c>
    </row>
    <row r="98" spans="1:9" ht="34.9" x14ac:dyDescent="0.35">
      <c r="A98" s="56" t="s">
        <v>105</v>
      </c>
      <c r="B98" s="56" t="s">
        <v>419</v>
      </c>
      <c r="C98" s="106">
        <f ca="1">HLOOKUP(B98,'Minacce RISCHIO'!$N$13:$FF$80,3,FALSE)</f>
        <v>12</v>
      </c>
      <c r="D98" s="58"/>
      <c r="E98" s="58"/>
      <c r="F98" s="88">
        <f>VLOOKUP(B98,'Controlli e SOA'!$C$9:$D$157,2,FALSE)</f>
        <v>4</v>
      </c>
      <c r="G98" s="88"/>
      <c r="H98" s="107">
        <f t="shared" ca="1" si="4"/>
        <v>12</v>
      </c>
      <c r="I98" s="89" t="str">
        <f t="shared" ca="1" si="5"/>
        <v>NO</v>
      </c>
    </row>
    <row r="99" spans="1:9" ht="46.5" x14ac:dyDescent="0.35">
      <c r="A99" s="56" t="s">
        <v>288</v>
      </c>
      <c r="B99" s="56" t="s">
        <v>467</v>
      </c>
      <c r="C99" s="106">
        <f ca="1">HLOOKUP(B99,'Minacce RISCHIO'!$N$13:$FF$80,3,FALSE)</f>
        <v>48</v>
      </c>
      <c r="D99" s="58"/>
      <c r="E99" s="58"/>
      <c r="F99" s="88">
        <f>VLOOKUP(B99,'Controlli e SOA'!$C$9:$D$157,2,FALSE)</f>
        <v>1</v>
      </c>
      <c r="G99" s="88"/>
      <c r="H99" s="107">
        <f t="shared" ca="1" si="4"/>
        <v>48</v>
      </c>
      <c r="I99" s="89" t="str">
        <f t="shared" ca="1" si="5"/>
        <v>NO</v>
      </c>
    </row>
    <row r="100" spans="1:9" ht="34.9" x14ac:dyDescent="0.35">
      <c r="A100" s="56" t="s">
        <v>106</v>
      </c>
      <c r="B100" s="56" t="s">
        <v>420</v>
      </c>
      <c r="C100" s="106">
        <f ca="1">HLOOKUP(B100,'Minacce RISCHIO'!$N$13:$FF$80,3,FALSE)</f>
        <v>36</v>
      </c>
      <c r="D100" s="58"/>
      <c r="E100" s="58"/>
      <c r="F100" s="88">
        <f>VLOOKUP(B100,'Controlli e SOA'!$C$9:$D$157,2,FALSE)</f>
        <v>2</v>
      </c>
      <c r="G100" s="88"/>
      <c r="H100" s="107">
        <f t="shared" ca="1" si="4"/>
        <v>36</v>
      </c>
      <c r="I100" s="89" t="str">
        <f t="shared" ca="1" si="5"/>
        <v>NO</v>
      </c>
    </row>
    <row r="101" spans="1:9" ht="46.5" x14ac:dyDescent="0.35">
      <c r="A101" s="56" t="s">
        <v>107</v>
      </c>
      <c r="B101" s="56" t="s">
        <v>421</v>
      </c>
      <c r="C101" s="106">
        <f ca="1">HLOOKUP(B101,'Minacce RISCHIO'!$N$13:$FF$80,3,FALSE)</f>
        <v>24</v>
      </c>
      <c r="D101" s="60"/>
      <c r="E101" s="60"/>
      <c r="F101" s="88">
        <f>VLOOKUP(B101,'Controlli e SOA'!$C$9:$D$157,2,FALSE)</f>
        <v>3</v>
      </c>
      <c r="G101" s="88"/>
      <c r="H101" s="107">
        <f t="shared" ca="1" si="4"/>
        <v>24</v>
      </c>
      <c r="I101" s="89" t="str">
        <f t="shared" ca="1" si="5"/>
        <v>NO</v>
      </c>
    </row>
    <row r="102" spans="1:9" ht="46.5" x14ac:dyDescent="0.35">
      <c r="A102" s="56" t="s">
        <v>108</v>
      </c>
      <c r="B102" s="56" t="s">
        <v>422</v>
      </c>
      <c r="C102" s="106">
        <f ca="1">HLOOKUP(B102,'Minacce RISCHIO'!$N$13:$FF$80,3,FALSE)</f>
        <v>8</v>
      </c>
      <c r="D102" s="60"/>
      <c r="E102" s="60"/>
      <c r="F102" s="88">
        <f>VLOOKUP(B102,'Controlli e SOA'!$C$9:$D$157,2,FALSE)</f>
        <v>4</v>
      </c>
      <c r="G102" s="88"/>
      <c r="H102" s="107">
        <f t="shared" ca="1" si="4"/>
        <v>8</v>
      </c>
      <c r="I102" s="89" t="str">
        <f t="shared" ca="1" si="5"/>
        <v>NO</v>
      </c>
    </row>
    <row r="103" spans="1:9" ht="69.75" x14ac:dyDescent="0.35">
      <c r="A103" s="56" t="s">
        <v>289</v>
      </c>
      <c r="B103" s="56" t="s">
        <v>468</v>
      </c>
      <c r="C103" s="106">
        <f ca="1">HLOOKUP(B103,'Minacce RISCHIO'!$N$13:$FF$80,3,FALSE)</f>
        <v>48</v>
      </c>
      <c r="D103" s="60"/>
      <c r="E103" s="60"/>
      <c r="F103" s="88">
        <f>VLOOKUP(B103,'Controlli e SOA'!$C$9:$D$157,2,FALSE)</f>
        <v>1</v>
      </c>
      <c r="G103" s="88"/>
      <c r="H103" s="107">
        <f t="shared" ca="1" si="4"/>
        <v>48</v>
      </c>
      <c r="I103" s="89" t="str">
        <f t="shared" ca="1" si="5"/>
        <v>NO</v>
      </c>
    </row>
    <row r="104" spans="1:9" ht="46.5" x14ac:dyDescent="0.35">
      <c r="A104" s="56" t="s">
        <v>169</v>
      </c>
      <c r="B104" s="56" t="s">
        <v>423</v>
      </c>
      <c r="C104" s="106">
        <f ca="1">HLOOKUP(B104,'Minacce RISCHIO'!$N$13:$FF$80,3,FALSE)</f>
        <v>36</v>
      </c>
      <c r="D104" s="60"/>
      <c r="E104" s="60"/>
      <c r="F104" s="88">
        <f>VLOOKUP(B104,'Controlli e SOA'!$C$9:$D$157,2,FALSE)</f>
        <v>2</v>
      </c>
      <c r="G104" s="88"/>
      <c r="H104" s="107">
        <f t="shared" ca="1" si="4"/>
        <v>36</v>
      </c>
      <c r="I104" s="89" t="str">
        <f t="shared" ca="1" si="5"/>
        <v>NO</v>
      </c>
    </row>
    <row r="105" spans="1:9" ht="46.5" x14ac:dyDescent="0.35">
      <c r="A105" s="56" t="s">
        <v>290</v>
      </c>
      <c r="B105" s="56" t="s">
        <v>469</v>
      </c>
      <c r="C105" s="106">
        <f ca="1">HLOOKUP(B105,'Minacce RISCHIO'!$N$13:$FF$80,3,FALSE)</f>
        <v>24</v>
      </c>
      <c r="D105" s="60"/>
      <c r="E105" s="60"/>
      <c r="F105" s="88">
        <f>VLOOKUP(B105,'Controlli e SOA'!$C$9:$D$157,2,FALSE)</f>
        <v>3</v>
      </c>
      <c r="G105" s="88"/>
      <c r="H105" s="107">
        <f t="shared" ref="H105:H136" ca="1" si="6">IF(G105="",C105,(C105/(5-F105))*(5-G105))</f>
        <v>24</v>
      </c>
      <c r="I105" s="89" t="str">
        <f t="shared" ref="I105:I136" ca="1" si="7">IF(H105=C105,"NO","SI")</f>
        <v>NO</v>
      </c>
    </row>
    <row r="106" spans="1:9" ht="34.9" x14ac:dyDescent="0.35">
      <c r="A106" s="56" t="s">
        <v>109</v>
      </c>
      <c r="B106" s="56" t="s">
        <v>424</v>
      </c>
      <c r="C106" s="106">
        <f ca="1">HLOOKUP(B106,'Minacce RISCHIO'!$N$13:$FF$80,3,FALSE)</f>
        <v>12</v>
      </c>
      <c r="D106" s="60"/>
      <c r="E106" s="60"/>
      <c r="F106" s="88">
        <f>VLOOKUP(B106,'Controlli e SOA'!$C$9:$D$157,2,FALSE)</f>
        <v>4</v>
      </c>
      <c r="G106" s="88"/>
      <c r="H106" s="107">
        <f t="shared" ca="1" si="6"/>
        <v>12</v>
      </c>
      <c r="I106" s="89" t="str">
        <f t="shared" ca="1" si="7"/>
        <v>NO</v>
      </c>
    </row>
    <row r="107" spans="1:9" ht="34.9" x14ac:dyDescent="0.35">
      <c r="A107" s="56" t="s">
        <v>110</v>
      </c>
      <c r="B107" s="56" t="s">
        <v>425</v>
      </c>
      <c r="C107" s="106">
        <f ca="1">HLOOKUP(B107,'Minacce RISCHIO'!$N$13:$FF$80,3,FALSE)</f>
        <v>48</v>
      </c>
      <c r="D107" s="60"/>
      <c r="E107" s="60"/>
      <c r="F107" s="88">
        <f>VLOOKUP(B107,'Controlli e SOA'!$C$9:$D$157,2,FALSE)</f>
        <v>1</v>
      </c>
      <c r="G107" s="88"/>
      <c r="H107" s="107">
        <f t="shared" ca="1" si="6"/>
        <v>48</v>
      </c>
      <c r="I107" s="89" t="str">
        <f t="shared" ca="1" si="7"/>
        <v>NO</v>
      </c>
    </row>
    <row r="108" spans="1:9" ht="46.5" x14ac:dyDescent="0.35">
      <c r="A108" s="56" t="s">
        <v>291</v>
      </c>
      <c r="B108" s="56" t="s">
        <v>470</v>
      </c>
      <c r="C108" s="106">
        <f ca="1">HLOOKUP(B108,'Minacce RISCHIO'!$N$13:$FF$80,3,FALSE)</f>
        <v>24</v>
      </c>
      <c r="D108" s="58"/>
      <c r="E108" s="58"/>
      <c r="F108" s="88">
        <f>VLOOKUP(B108,'Controlli e SOA'!$C$9:$D$157,2,FALSE)</f>
        <v>2</v>
      </c>
      <c r="G108" s="88"/>
      <c r="H108" s="107">
        <f t="shared" ca="1" si="6"/>
        <v>24</v>
      </c>
      <c r="I108" s="89" t="str">
        <f t="shared" ca="1" si="7"/>
        <v>NO</v>
      </c>
    </row>
    <row r="109" spans="1:9" ht="34.9" x14ac:dyDescent="0.35">
      <c r="A109" s="56" t="s">
        <v>111</v>
      </c>
      <c r="B109" s="56" t="s">
        <v>426</v>
      </c>
      <c r="C109" s="106">
        <f ca="1">HLOOKUP(B109,'Minacce RISCHIO'!$N$13:$FF$80,3,FALSE)</f>
        <v>24</v>
      </c>
      <c r="D109" s="58"/>
      <c r="E109" s="58"/>
      <c r="F109" s="88">
        <f>VLOOKUP(B109,'Controlli e SOA'!$C$9:$D$157,2,FALSE)</f>
        <v>3</v>
      </c>
      <c r="G109" s="88"/>
      <c r="H109" s="107">
        <f t="shared" ca="1" si="6"/>
        <v>24</v>
      </c>
      <c r="I109" s="89" t="str">
        <f t="shared" ca="1" si="7"/>
        <v>NO</v>
      </c>
    </row>
    <row r="110" spans="1:9" ht="58.15" x14ac:dyDescent="0.35">
      <c r="A110" s="56" t="s">
        <v>292</v>
      </c>
      <c r="B110" s="56" t="s">
        <v>471</v>
      </c>
      <c r="C110" s="106">
        <f ca="1">HLOOKUP(B110,'Minacce RISCHIO'!$N$13:$FF$80,3,FALSE)</f>
        <v>12</v>
      </c>
      <c r="D110" s="58"/>
      <c r="E110" s="58"/>
      <c r="F110" s="88">
        <f>VLOOKUP(B110,'Controlli e SOA'!$C$9:$D$157,2,FALSE)</f>
        <v>4</v>
      </c>
      <c r="G110" s="88"/>
      <c r="H110" s="107">
        <f t="shared" ca="1" si="6"/>
        <v>12</v>
      </c>
      <c r="I110" s="89" t="str">
        <f t="shared" ca="1" si="7"/>
        <v>NO</v>
      </c>
    </row>
    <row r="111" spans="1:9" ht="46.5" x14ac:dyDescent="0.35">
      <c r="A111" s="56" t="s">
        <v>112</v>
      </c>
      <c r="B111" s="56" t="s">
        <v>427</v>
      </c>
      <c r="C111" s="106">
        <f ca="1">HLOOKUP(B111,'Minacce RISCHIO'!$N$13:$FF$80,3,FALSE)</f>
        <v>48</v>
      </c>
      <c r="D111" s="58"/>
      <c r="E111" s="58"/>
      <c r="F111" s="88">
        <f>VLOOKUP(B111,'Controlli e SOA'!$C$9:$D$157,2,FALSE)</f>
        <v>1</v>
      </c>
      <c r="G111" s="88"/>
      <c r="H111" s="107">
        <f t="shared" ca="1" si="6"/>
        <v>48</v>
      </c>
      <c r="I111" s="89" t="str">
        <f t="shared" ca="1" si="7"/>
        <v>NO</v>
      </c>
    </row>
    <row r="112" spans="1:9" ht="46.5" x14ac:dyDescent="0.35">
      <c r="A112" s="91" t="s">
        <v>488</v>
      </c>
      <c r="B112" s="56" t="s">
        <v>428</v>
      </c>
      <c r="C112" s="106">
        <f ca="1">HLOOKUP(B112,'Minacce RISCHIO'!$N$13:$FF$80,3,FALSE)</f>
        <v>36</v>
      </c>
      <c r="D112" s="58"/>
      <c r="E112" s="58"/>
      <c r="F112" s="88">
        <f>VLOOKUP(B112,'Controlli e SOA'!$C$9:$D$157,2,FALSE)</f>
        <v>2</v>
      </c>
      <c r="G112" s="88"/>
      <c r="H112" s="107">
        <f t="shared" ca="1" si="6"/>
        <v>36</v>
      </c>
      <c r="I112" s="89" t="str">
        <f t="shared" ca="1" si="7"/>
        <v>NO</v>
      </c>
    </row>
    <row r="113" spans="1:9" ht="58.15" x14ac:dyDescent="0.35">
      <c r="A113" s="56" t="s">
        <v>345</v>
      </c>
      <c r="B113" s="56" t="s">
        <v>429</v>
      </c>
      <c r="C113" s="106">
        <f ca="1">HLOOKUP(B113,'Minacce RISCHIO'!$N$13:$FF$80,3,FALSE)</f>
        <v>24</v>
      </c>
      <c r="D113" s="58"/>
      <c r="E113" s="58"/>
      <c r="F113" s="88">
        <f>VLOOKUP(B113,'Controlli e SOA'!$C$9:$D$157,2,FALSE)</f>
        <v>3</v>
      </c>
      <c r="G113" s="88"/>
      <c r="H113" s="107">
        <f t="shared" ca="1" si="6"/>
        <v>24</v>
      </c>
      <c r="I113" s="89" t="str">
        <f t="shared" ca="1" si="7"/>
        <v>NO</v>
      </c>
    </row>
    <row r="114" spans="1:9" ht="46.5" x14ac:dyDescent="0.35">
      <c r="A114" s="56" t="s">
        <v>113</v>
      </c>
      <c r="B114" s="56" t="s">
        <v>430</v>
      </c>
      <c r="C114" s="106">
        <f ca="1">HLOOKUP(B114,'Minacce RISCHIO'!$N$13:$FF$80,3,FALSE)</f>
        <v>8</v>
      </c>
      <c r="D114" s="58"/>
      <c r="E114" s="58"/>
      <c r="F114" s="88">
        <f>VLOOKUP(B114,'Controlli e SOA'!$C$9:$D$157,2,FALSE)</f>
        <v>4</v>
      </c>
      <c r="G114" s="88"/>
      <c r="H114" s="107">
        <f t="shared" ca="1" si="6"/>
        <v>8</v>
      </c>
      <c r="I114" s="89" t="str">
        <f t="shared" ca="1" si="7"/>
        <v>NO</v>
      </c>
    </row>
    <row r="115" spans="1:9" ht="81.400000000000006" x14ac:dyDescent="0.35">
      <c r="A115" s="56" t="s">
        <v>293</v>
      </c>
      <c r="B115" s="56" t="s">
        <v>472</v>
      </c>
      <c r="C115" s="106">
        <f ca="1">HLOOKUP(B115,'Minacce RISCHIO'!$N$13:$FF$80,3,FALSE)</f>
        <v>48</v>
      </c>
      <c r="D115" s="58"/>
      <c r="E115" s="58"/>
      <c r="F115" s="88">
        <f>VLOOKUP(B115,'Controlli e SOA'!$C$9:$D$157,2,FALSE)</f>
        <v>1</v>
      </c>
      <c r="G115" s="88"/>
      <c r="H115" s="107">
        <f t="shared" ca="1" si="6"/>
        <v>48</v>
      </c>
      <c r="I115" s="89" t="str">
        <f t="shared" ca="1" si="7"/>
        <v>NO</v>
      </c>
    </row>
    <row r="116" spans="1:9" ht="34.9" x14ac:dyDescent="0.35">
      <c r="A116" s="56" t="s">
        <v>114</v>
      </c>
      <c r="B116" s="56" t="s">
        <v>431</v>
      </c>
      <c r="C116" s="106">
        <f ca="1">HLOOKUP(B116,'Minacce RISCHIO'!$N$13:$FF$80,3,FALSE)</f>
        <v>36</v>
      </c>
      <c r="D116" s="60"/>
      <c r="E116" s="60"/>
      <c r="F116" s="88">
        <f>VLOOKUP(B116,'Controlli e SOA'!$C$9:$D$157,2,FALSE)</f>
        <v>2</v>
      </c>
      <c r="G116" s="88"/>
      <c r="H116" s="107">
        <f t="shared" ca="1" si="6"/>
        <v>36</v>
      </c>
      <c r="I116" s="89" t="str">
        <f t="shared" ca="1" si="7"/>
        <v>NO</v>
      </c>
    </row>
    <row r="117" spans="1:9" ht="46.5" x14ac:dyDescent="0.35">
      <c r="A117" s="56" t="s">
        <v>115</v>
      </c>
      <c r="B117" s="56" t="s">
        <v>432</v>
      </c>
      <c r="C117" s="106">
        <f ca="1">HLOOKUP(B117,'Minacce RISCHIO'!$N$13:$FF$80,3,FALSE)</f>
        <v>24</v>
      </c>
      <c r="D117" s="60"/>
      <c r="E117" s="60"/>
      <c r="F117" s="88">
        <f>VLOOKUP(B117,'Controlli e SOA'!$C$9:$D$157,2,FALSE)</f>
        <v>3</v>
      </c>
      <c r="G117" s="88"/>
      <c r="H117" s="107">
        <f t="shared" ca="1" si="6"/>
        <v>24</v>
      </c>
      <c r="I117" s="89" t="str">
        <f t="shared" ca="1" si="7"/>
        <v>NO</v>
      </c>
    </row>
    <row r="118" spans="1:9" ht="46.5" x14ac:dyDescent="0.35">
      <c r="A118" s="56" t="s">
        <v>116</v>
      </c>
      <c r="B118" s="56" t="s">
        <v>433</v>
      </c>
      <c r="C118" s="106">
        <f ca="1">HLOOKUP(B118,'Minacce RISCHIO'!$N$13:$FF$80,3,FALSE)</f>
        <v>12</v>
      </c>
      <c r="D118" s="60"/>
      <c r="E118" s="60"/>
      <c r="F118" s="88">
        <f>VLOOKUP(B118,'Controlli e SOA'!$C$9:$D$157,2,FALSE)</f>
        <v>4</v>
      </c>
      <c r="G118" s="88"/>
      <c r="H118" s="107">
        <f t="shared" ca="1" si="6"/>
        <v>12</v>
      </c>
      <c r="I118" s="89" t="str">
        <f t="shared" ca="1" si="7"/>
        <v>NO</v>
      </c>
    </row>
    <row r="119" spans="1:9" ht="58.15" x14ac:dyDescent="0.35">
      <c r="A119" s="56" t="s">
        <v>294</v>
      </c>
      <c r="B119" s="56" t="s">
        <v>473</v>
      </c>
      <c r="C119" s="106">
        <f ca="1">HLOOKUP(B119,'Minacce RISCHIO'!$N$13:$FF$80,3,FALSE)</f>
        <v>48</v>
      </c>
      <c r="D119" s="58"/>
      <c r="E119" s="58"/>
      <c r="F119" s="88">
        <f>VLOOKUP(B119,'Controlli e SOA'!$C$9:$D$157,2,FALSE)</f>
        <v>1</v>
      </c>
      <c r="G119" s="88"/>
      <c r="H119" s="107">
        <f t="shared" ca="1" si="6"/>
        <v>48</v>
      </c>
      <c r="I119" s="89" t="str">
        <f t="shared" ca="1" si="7"/>
        <v>NO</v>
      </c>
    </row>
    <row r="120" spans="1:9" ht="34.9" x14ac:dyDescent="0.35">
      <c r="A120" s="56" t="s">
        <v>117</v>
      </c>
      <c r="B120" s="56" t="s">
        <v>434</v>
      </c>
      <c r="C120" s="106">
        <f ca="1">HLOOKUP(B120,'Minacce RISCHIO'!$N$13:$FF$80,3,FALSE)</f>
        <v>36</v>
      </c>
      <c r="D120" s="58"/>
      <c r="E120" s="58"/>
      <c r="F120" s="88">
        <f>VLOOKUP(B120,'Controlli e SOA'!$C$9:$D$157,2,FALSE)</f>
        <v>2</v>
      </c>
      <c r="G120" s="88"/>
      <c r="H120" s="107">
        <f t="shared" ca="1" si="6"/>
        <v>36</v>
      </c>
      <c r="I120" s="89" t="str">
        <f t="shared" ca="1" si="7"/>
        <v>NO</v>
      </c>
    </row>
    <row r="121" spans="1:9" ht="23.25" x14ac:dyDescent="0.35">
      <c r="A121" s="56" t="s">
        <v>118</v>
      </c>
      <c r="B121" s="56" t="s">
        <v>435</v>
      </c>
      <c r="C121" s="106">
        <f ca="1">HLOOKUP(B121,'Minacce RISCHIO'!$N$13:$FF$80,3,FALSE)</f>
        <v>24</v>
      </c>
      <c r="D121" s="58"/>
      <c r="E121" s="58"/>
      <c r="F121" s="88">
        <f>VLOOKUP(B121,'Controlli e SOA'!$C$9:$D$157,2,FALSE)</f>
        <v>3</v>
      </c>
      <c r="G121" s="88"/>
      <c r="H121" s="107">
        <f t="shared" ca="1" si="6"/>
        <v>24</v>
      </c>
      <c r="I121" s="89" t="str">
        <f t="shared" ca="1" si="7"/>
        <v>NO</v>
      </c>
    </row>
    <row r="122" spans="1:9" ht="58.15" x14ac:dyDescent="0.35">
      <c r="A122" s="91" t="s">
        <v>489</v>
      </c>
      <c r="B122" s="61" t="s">
        <v>436</v>
      </c>
      <c r="C122" s="106">
        <f ca="1">HLOOKUP(B122,'Minacce RISCHIO'!$N$13:$FF$80,3,FALSE)</f>
        <v>12</v>
      </c>
      <c r="D122" s="58"/>
      <c r="E122" s="58"/>
      <c r="F122" s="88">
        <f>VLOOKUP(B122,'Controlli e SOA'!$C$9:$D$157,2,FALSE)</f>
        <v>4</v>
      </c>
      <c r="G122" s="88"/>
      <c r="H122" s="107">
        <f t="shared" ca="1" si="6"/>
        <v>12</v>
      </c>
      <c r="I122" s="89" t="str">
        <f t="shared" ca="1" si="7"/>
        <v>NO</v>
      </c>
    </row>
    <row r="123" spans="1:9" ht="34.9" x14ac:dyDescent="0.35">
      <c r="A123" s="56" t="s">
        <v>119</v>
      </c>
      <c r="B123" s="56" t="s">
        <v>438</v>
      </c>
      <c r="C123" s="106">
        <f ca="1">HLOOKUP(B123,'Minacce RISCHIO'!$N$13:$FF$80,3,FALSE)</f>
        <v>48</v>
      </c>
      <c r="D123" s="58"/>
      <c r="E123" s="58"/>
      <c r="F123" s="88">
        <f>VLOOKUP(B123,'Controlli e SOA'!$C$9:$D$157,2,FALSE)</f>
        <v>1</v>
      </c>
      <c r="G123" s="88"/>
      <c r="H123" s="107">
        <f t="shared" ca="1" si="6"/>
        <v>48</v>
      </c>
      <c r="I123" s="89" t="str">
        <f t="shared" ca="1" si="7"/>
        <v>NO</v>
      </c>
    </row>
    <row r="124" spans="1:9" ht="34.9" x14ac:dyDescent="0.35">
      <c r="A124" s="56" t="s">
        <v>120</v>
      </c>
      <c r="B124" s="56" t="s">
        <v>439</v>
      </c>
      <c r="C124" s="106">
        <f ca="1">HLOOKUP(B124,'Minacce RISCHIO'!$N$13:$FF$80,3,FALSE)</f>
        <v>36</v>
      </c>
      <c r="D124" s="58"/>
      <c r="E124" s="58"/>
      <c r="F124" s="88">
        <f>VLOOKUP(B124,'Controlli e SOA'!$C$9:$D$157,2,FALSE)</f>
        <v>2</v>
      </c>
      <c r="G124" s="88"/>
      <c r="H124" s="107">
        <f t="shared" ca="1" si="6"/>
        <v>36</v>
      </c>
      <c r="I124" s="89" t="str">
        <f t="shared" ca="1" si="7"/>
        <v>NO</v>
      </c>
    </row>
    <row r="125" spans="1:9" ht="46.5" x14ac:dyDescent="0.35">
      <c r="A125" s="56" t="s">
        <v>121</v>
      </c>
      <c r="B125" s="56" t="s">
        <v>437</v>
      </c>
      <c r="C125" s="106">
        <f ca="1">HLOOKUP(B125,'Minacce RISCHIO'!$N$13:$FF$80,3,FALSE)</f>
        <v>24</v>
      </c>
      <c r="D125" s="58"/>
      <c r="E125" s="58"/>
      <c r="F125" s="88">
        <f>VLOOKUP(B125,'Controlli e SOA'!$C$9:$D$157,2,FALSE)</f>
        <v>3</v>
      </c>
      <c r="G125" s="88"/>
      <c r="H125" s="107">
        <f t="shared" ca="1" si="6"/>
        <v>24</v>
      </c>
      <c r="I125" s="89" t="str">
        <f t="shared" ca="1" si="7"/>
        <v>NO</v>
      </c>
    </row>
    <row r="126" spans="1:9" ht="46.5" x14ac:dyDescent="0.35">
      <c r="A126" s="56" t="s">
        <v>122</v>
      </c>
      <c r="B126" s="56" t="s">
        <v>440</v>
      </c>
      <c r="C126" s="106">
        <f ca="1">HLOOKUP(B126,'Minacce RISCHIO'!$N$13:$FF$80,3,FALSE)</f>
        <v>12</v>
      </c>
      <c r="D126" s="58"/>
      <c r="E126" s="58"/>
      <c r="F126" s="88">
        <f>VLOOKUP(B126,'Controlli e SOA'!$C$9:$D$157,2,FALSE)</f>
        <v>4</v>
      </c>
      <c r="G126" s="88"/>
      <c r="H126" s="107">
        <f t="shared" ca="1" si="6"/>
        <v>12</v>
      </c>
      <c r="I126" s="89" t="str">
        <f t="shared" ca="1" si="7"/>
        <v>NO</v>
      </c>
    </row>
    <row r="127" spans="1:9" ht="46.5" x14ac:dyDescent="0.35">
      <c r="A127" s="91" t="s">
        <v>490</v>
      </c>
      <c r="B127" s="56" t="s">
        <v>441</v>
      </c>
      <c r="C127" s="106">
        <f ca="1">HLOOKUP(B127,'Minacce RISCHIO'!$N$13:$FF$80,3,FALSE)</f>
        <v>48</v>
      </c>
      <c r="D127" s="58"/>
      <c r="E127" s="58"/>
      <c r="F127" s="88">
        <f>VLOOKUP(B127,'Controlli e SOA'!$C$9:$D$157,2,FALSE)</f>
        <v>1</v>
      </c>
      <c r="G127" s="88"/>
      <c r="H127" s="107">
        <f t="shared" ca="1" si="6"/>
        <v>48</v>
      </c>
      <c r="I127" s="89" t="str">
        <f t="shared" ca="1" si="7"/>
        <v>NO</v>
      </c>
    </row>
    <row r="128" spans="1:9" ht="69.75" x14ac:dyDescent="0.35">
      <c r="A128" s="56" t="s">
        <v>295</v>
      </c>
      <c r="B128" s="56" t="s">
        <v>474</v>
      </c>
      <c r="C128" s="106">
        <f ca="1">HLOOKUP(B128,'Minacce RISCHIO'!$N$13:$FF$80,3,FALSE)</f>
        <v>36</v>
      </c>
      <c r="D128" s="58"/>
      <c r="E128" s="58"/>
      <c r="F128" s="88">
        <f>VLOOKUP(B128,'Controlli e SOA'!$C$9:$D$157,2,FALSE)</f>
        <v>2</v>
      </c>
      <c r="G128" s="88"/>
      <c r="H128" s="107">
        <f t="shared" ca="1" si="6"/>
        <v>36</v>
      </c>
      <c r="I128" s="89" t="str">
        <f t="shared" ca="1" si="7"/>
        <v>NO</v>
      </c>
    </row>
    <row r="129" spans="1:9" ht="23.25" x14ac:dyDescent="0.35">
      <c r="A129" s="56" t="s">
        <v>123</v>
      </c>
      <c r="B129" s="56" t="s">
        <v>442</v>
      </c>
      <c r="C129" s="106">
        <f ca="1">HLOOKUP(B129,'Minacce RISCHIO'!$N$13:$FF$80,3,FALSE)</f>
        <v>16</v>
      </c>
      <c r="D129" s="58"/>
      <c r="E129" s="58"/>
      <c r="F129" s="88">
        <f>VLOOKUP(B129,'Controlli e SOA'!$C$9:$D$157,2,FALSE)</f>
        <v>3</v>
      </c>
      <c r="G129" s="88"/>
      <c r="H129" s="107">
        <f t="shared" ca="1" si="6"/>
        <v>16</v>
      </c>
      <c r="I129" s="89" t="str">
        <f t="shared" ca="1" si="7"/>
        <v>NO</v>
      </c>
    </row>
    <row r="130" spans="1:9" ht="46.5" x14ac:dyDescent="0.35">
      <c r="A130" s="56" t="s">
        <v>296</v>
      </c>
      <c r="B130" s="56" t="s">
        <v>475</v>
      </c>
      <c r="C130" s="106">
        <f ca="1">HLOOKUP(B130,'Minacce RISCHIO'!$N$13:$FF$80,3,FALSE)</f>
        <v>12</v>
      </c>
      <c r="D130" s="58"/>
      <c r="E130" s="58"/>
      <c r="F130" s="88">
        <f>VLOOKUP(B130,'Controlli e SOA'!$C$9:$D$157,2,FALSE)</f>
        <v>4</v>
      </c>
      <c r="G130" s="88"/>
      <c r="H130" s="107">
        <f t="shared" ca="1" si="6"/>
        <v>12</v>
      </c>
      <c r="I130" s="89" t="str">
        <f t="shared" ca="1" si="7"/>
        <v>NO</v>
      </c>
    </row>
    <row r="131" spans="1:9" ht="34.9" x14ac:dyDescent="0.35">
      <c r="A131" s="56" t="s">
        <v>124</v>
      </c>
      <c r="B131" s="56" t="s">
        <v>443</v>
      </c>
      <c r="C131" s="106">
        <f ca="1">HLOOKUP(B131,'Minacce RISCHIO'!$N$13:$FF$80,3,FALSE)</f>
        <v>48</v>
      </c>
      <c r="D131" s="58"/>
      <c r="E131" s="58"/>
      <c r="F131" s="88">
        <f>VLOOKUP(B131,'Controlli e SOA'!$C$9:$D$157,2,FALSE)</f>
        <v>1</v>
      </c>
      <c r="G131" s="88"/>
      <c r="H131" s="107">
        <f t="shared" ca="1" si="6"/>
        <v>48</v>
      </c>
      <c r="I131" s="89" t="str">
        <f t="shared" ca="1" si="7"/>
        <v>NO</v>
      </c>
    </row>
    <row r="132" spans="1:9" ht="34.9" x14ac:dyDescent="0.35">
      <c r="A132" s="56" t="s">
        <v>125</v>
      </c>
      <c r="B132" s="56" t="s">
        <v>444</v>
      </c>
      <c r="C132" s="106">
        <f ca="1">HLOOKUP(B132,'Minacce RISCHIO'!$N$13:$FF$80,3,FALSE)</f>
        <v>36</v>
      </c>
      <c r="D132" s="58"/>
      <c r="E132" s="58"/>
      <c r="F132" s="88">
        <f>VLOOKUP(B132,'Controlli e SOA'!$C$9:$D$157,2,FALSE)</f>
        <v>2</v>
      </c>
      <c r="G132" s="88"/>
      <c r="H132" s="107">
        <f t="shared" ca="1" si="6"/>
        <v>36</v>
      </c>
      <c r="I132" s="89" t="str">
        <f t="shared" ca="1" si="7"/>
        <v>NO</v>
      </c>
    </row>
    <row r="133" spans="1:9" ht="46.5" x14ac:dyDescent="0.35">
      <c r="A133" s="91" t="s">
        <v>491</v>
      </c>
      <c r="B133" s="56" t="s">
        <v>445</v>
      </c>
      <c r="C133" s="106">
        <f ca="1">HLOOKUP(B133,'Minacce RISCHIO'!$N$13:$FF$80,3,FALSE)</f>
        <v>24</v>
      </c>
      <c r="D133" s="58"/>
      <c r="E133" s="58"/>
      <c r="F133" s="88">
        <f>VLOOKUP(B133,'Controlli e SOA'!$C$9:$D$157,2,FALSE)</f>
        <v>3</v>
      </c>
      <c r="G133" s="88"/>
      <c r="H133" s="107">
        <f t="shared" ca="1" si="6"/>
        <v>24</v>
      </c>
      <c r="I133" s="89" t="str">
        <f t="shared" ca="1" si="7"/>
        <v>NO</v>
      </c>
    </row>
    <row r="134" spans="1:9" ht="58.15" x14ac:dyDescent="0.35">
      <c r="A134" s="56" t="s">
        <v>297</v>
      </c>
      <c r="B134" s="56" t="s">
        <v>476</v>
      </c>
      <c r="C134" s="106">
        <f ca="1">HLOOKUP(B134,'Minacce RISCHIO'!$N$13:$FF$80,3,FALSE)</f>
        <v>12</v>
      </c>
      <c r="D134" s="58"/>
      <c r="E134" s="58"/>
      <c r="F134" s="88">
        <f>VLOOKUP(B134,'Controlli e SOA'!$C$9:$D$157,2,FALSE)</f>
        <v>4</v>
      </c>
      <c r="G134" s="88"/>
      <c r="H134" s="107">
        <f t="shared" ca="1" si="6"/>
        <v>12</v>
      </c>
      <c r="I134" s="89" t="str">
        <f t="shared" ca="1" si="7"/>
        <v>NO</v>
      </c>
    </row>
    <row r="135" spans="1:9" ht="46.5" x14ac:dyDescent="0.35">
      <c r="A135" s="56" t="s">
        <v>126</v>
      </c>
      <c r="B135" s="56" t="s">
        <v>446</v>
      </c>
      <c r="C135" s="106">
        <f ca="1">HLOOKUP(B135,'Minacce RISCHIO'!$N$13:$FF$80,3,FALSE)</f>
        <v>48</v>
      </c>
      <c r="D135" s="58"/>
      <c r="E135" s="58"/>
      <c r="F135" s="88">
        <f>VLOOKUP(B135,'Controlli e SOA'!$C$9:$D$157,2,FALSE)</f>
        <v>1</v>
      </c>
      <c r="G135" s="88"/>
      <c r="H135" s="107">
        <f t="shared" ca="1" si="6"/>
        <v>48</v>
      </c>
      <c r="I135" s="89" t="str">
        <f t="shared" ca="1" si="7"/>
        <v>NO</v>
      </c>
    </row>
    <row r="136" spans="1:9" ht="69.75" x14ac:dyDescent="0.35">
      <c r="A136" s="61" t="s">
        <v>298</v>
      </c>
      <c r="B136" s="56" t="s">
        <v>477</v>
      </c>
      <c r="C136" s="106">
        <f ca="1">HLOOKUP(B136,'Minacce RISCHIO'!$N$13:$FF$80,3,FALSE)</f>
        <v>36</v>
      </c>
      <c r="D136" s="58"/>
      <c r="E136" s="58"/>
      <c r="F136" s="88">
        <f>VLOOKUP(B136,'Controlli e SOA'!$C$9:$D$157,2,FALSE)</f>
        <v>2</v>
      </c>
      <c r="G136" s="88"/>
      <c r="H136" s="107">
        <f t="shared" ca="1" si="6"/>
        <v>36</v>
      </c>
      <c r="I136" s="89" t="str">
        <f t="shared" ca="1" si="7"/>
        <v>NO</v>
      </c>
    </row>
    <row r="137" spans="1:9" ht="127.9" x14ac:dyDescent="0.35">
      <c r="A137" s="56" t="s">
        <v>299</v>
      </c>
      <c r="B137" s="56" t="s">
        <v>299</v>
      </c>
      <c r="C137" s="106">
        <f ca="1">HLOOKUP(B137,'Minacce RISCHIO'!$N$13:$FF$80,3,FALSE)</f>
        <v>8</v>
      </c>
      <c r="D137" s="58"/>
      <c r="E137" s="58"/>
      <c r="F137" s="88">
        <f>VLOOKUP(B137,'Controlli e SOA'!$C$9:$D$157,2,FALSE)</f>
        <v>4</v>
      </c>
      <c r="G137" s="88"/>
      <c r="H137" s="107">
        <f t="shared" ref="H137:H157" ca="1" si="8">IF(G137="",C137,(C137/(5-F137))*(5-G137))</f>
        <v>8</v>
      </c>
      <c r="I137" s="89" t="str">
        <f t="shared" ref="I137:I157" ca="1" si="9">IF(H137=C137,"NO","SI")</f>
        <v>NO</v>
      </c>
    </row>
    <row r="138" spans="1:9" ht="69.75" x14ac:dyDescent="0.35">
      <c r="A138" s="56" t="s">
        <v>300</v>
      </c>
      <c r="B138" s="56" t="s">
        <v>300</v>
      </c>
      <c r="C138" s="106">
        <f ca="1">HLOOKUP(B138,'Minacce RISCHIO'!$N$13:$FF$80,3,FALSE)</f>
        <v>24</v>
      </c>
      <c r="D138" s="58"/>
      <c r="E138" s="58"/>
      <c r="F138" s="88">
        <f>VLOOKUP(B138,'Controlli e SOA'!$C$9:$D$157,2,FALSE)</f>
        <v>2</v>
      </c>
      <c r="G138" s="88"/>
      <c r="H138" s="107">
        <f t="shared" ca="1" si="8"/>
        <v>24</v>
      </c>
      <c r="I138" s="89" t="str">
        <f t="shared" ca="1" si="9"/>
        <v>NO</v>
      </c>
    </row>
    <row r="139" spans="1:9" ht="104.65" x14ac:dyDescent="0.35">
      <c r="A139" s="56" t="s">
        <v>301</v>
      </c>
      <c r="B139" s="56" t="s">
        <v>301</v>
      </c>
      <c r="C139" s="106">
        <f ca="1">HLOOKUP(B139,'Minacce RISCHIO'!$N$13:$FF$80,3,FALSE)</f>
        <v>24</v>
      </c>
      <c r="D139" s="58"/>
      <c r="E139" s="58"/>
      <c r="F139" s="88">
        <f>VLOOKUP(B139,'Controlli e SOA'!$C$9:$D$157,2,FALSE)</f>
        <v>3</v>
      </c>
      <c r="G139" s="88"/>
      <c r="H139" s="107">
        <f t="shared" ca="1" si="8"/>
        <v>24</v>
      </c>
      <c r="I139" s="89" t="str">
        <f t="shared" ca="1" si="9"/>
        <v>NO</v>
      </c>
    </row>
    <row r="140" spans="1:9" ht="23.25" x14ac:dyDescent="0.35">
      <c r="A140" s="56" t="s">
        <v>302</v>
      </c>
      <c r="B140" s="56" t="s">
        <v>302</v>
      </c>
      <c r="C140" s="106">
        <f ca="1">HLOOKUP(B140,'Minacce RISCHIO'!$N$13:$FF$80,3,FALSE)</f>
        <v>12</v>
      </c>
      <c r="D140" s="60"/>
      <c r="E140" s="60"/>
      <c r="F140" s="88">
        <f>VLOOKUP(B140,'Controlli e SOA'!$C$9:$D$157,2,FALSE)</f>
        <v>4</v>
      </c>
      <c r="G140" s="88"/>
      <c r="H140" s="107">
        <f t="shared" ca="1" si="8"/>
        <v>12</v>
      </c>
      <c r="I140" s="89" t="str">
        <f t="shared" ca="1" si="9"/>
        <v>NO</v>
      </c>
    </row>
    <row r="141" spans="1:9" ht="116.25" x14ac:dyDescent="0.35">
      <c r="A141" s="56" t="s">
        <v>303</v>
      </c>
      <c r="B141" s="56" t="s">
        <v>303</v>
      </c>
      <c r="C141" s="106">
        <f ca="1">HLOOKUP(B141,'Minacce RISCHIO'!$N$13:$FF$80,3,FALSE)</f>
        <v>48</v>
      </c>
      <c r="D141" s="60"/>
      <c r="E141" s="60"/>
      <c r="F141" s="88">
        <f>VLOOKUP(B141,'Controlli e SOA'!$C$9:$D$157,2,FALSE)</f>
        <v>1</v>
      </c>
      <c r="G141" s="88"/>
      <c r="H141" s="107">
        <f t="shared" ca="1" si="8"/>
        <v>48</v>
      </c>
      <c r="I141" s="89" t="str">
        <f t="shared" ca="1" si="9"/>
        <v>NO</v>
      </c>
    </row>
    <row r="142" spans="1:9" ht="46.5" x14ac:dyDescent="0.35">
      <c r="A142" s="56" t="s">
        <v>304</v>
      </c>
      <c r="B142" s="56" t="s">
        <v>304</v>
      </c>
      <c r="C142" s="106">
        <f ca="1">HLOOKUP(B142,'Minacce RISCHIO'!$N$13:$FF$80,3,FALSE)</f>
        <v>24</v>
      </c>
      <c r="D142" s="58"/>
      <c r="E142" s="58"/>
      <c r="F142" s="88">
        <f>VLOOKUP(B142,'Controlli e SOA'!$C$9:$D$157,2,FALSE)</f>
        <v>2</v>
      </c>
      <c r="G142" s="88"/>
      <c r="H142" s="107">
        <f t="shared" ca="1" si="8"/>
        <v>24</v>
      </c>
      <c r="I142" s="89" t="str">
        <f t="shared" ca="1" si="9"/>
        <v>NO</v>
      </c>
    </row>
    <row r="143" spans="1:9" ht="127.9" x14ac:dyDescent="0.35">
      <c r="A143" s="56" t="s">
        <v>492</v>
      </c>
      <c r="B143" s="56" t="s">
        <v>492</v>
      </c>
      <c r="C143" s="106">
        <f ca="1">HLOOKUP(B143,'Minacce RISCHIO'!$N$13:$FF$80,3,FALSE)</f>
        <v>16</v>
      </c>
      <c r="D143" s="58"/>
      <c r="E143" s="58"/>
      <c r="F143" s="88">
        <f>VLOOKUP(B143,'Controlli e SOA'!$C$9:$D$157,2,FALSE)</f>
        <v>3</v>
      </c>
      <c r="G143" s="88"/>
      <c r="H143" s="107">
        <f t="shared" ca="1" si="8"/>
        <v>16</v>
      </c>
      <c r="I143" s="89" t="str">
        <f t="shared" ca="1" si="9"/>
        <v>NO</v>
      </c>
    </row>
    <row r="144" spans="1:9" ht="81.400000000000006" x14ac:dyDescent="0.35">
      <c r="A144" s="56" t="s">
        <v>305</v>
      </c>
      <c r="B144" s="56" t="s">
        <v>305</v>
      </c>
      <c r="C144" s="106">
        <f ca="1">HLOOKUP(B144,'Minacce RISCHIO'!$N$13:$FF$80,3,FALSE)</f>
        <v>8</v>
      </c>
      <c r="D144" s="58"/>
      <c r="E144" s="58"/>
      <c r="F144" s="88">
        <f>VLOOKUP(B144,'Controlli e SOA'!$C$9:$D$157,2,FALSE)</f>
        <v>4</v>
      </c>
      <c r="G144" s="88"/>
      <c r="H144" s="107">
        <f t="shared" ca="1" si="8"/>
        <v>8</v>
      </c>
      <c r="I144" s="89" t="str">
        <f t="shared" ca="1" si="9"/>
        <v>NO</v>
      </c>
    </row>
    <row r="145" spans="1:9" ht="127.9" x14ac:dyDescent="0.35">
      <c r="A145" s="56" t="s">
        <v>493</v>
      </c>
      <c r="B145" s="56" t="s">
        <v>493</v>
      </c>
      <c r="C145" s="106">
        <f ca="1">HLOOKUP(B145,'Minacce RISCHIO'!$N$13:$FF$80,3,FALSE)</f>
        <v>32</v>
      </c>
      <c r="D145" s="58"/>
      <c r="E145" s="58"/>
      <c r="F145" s="88">
        <f>VLOOKUP(B145,'Controlli e SOA'!$C$9:$D$157,2,FALSE)</f>
        <v>1</v>
      </c>
      <c r="G145" s="88"/>
      <c r="H145" s="107">
        <f t="shared" ca="1" si="8"/>
        <v>32</v>
      </c>
      <c r="I145" s="89" t="str">
        <f t="shared" ca="1" si="9"/>
        <v>NO</v>
      </c>
    </row>
    <row r="146" spans="1:9" ht="46.5" x14ac:dyDescent="0.35">
      <c r="A146" s="56" t="s">
        <v>306</v>
      </c>
      <c r="B146" s="56" t="s">
        <v>306</v>
      </c>
      <c r="C146" s="106">
        <f ca="1">HLOOKUP(B146,'Minacce RISCHIO'!$N$13:$FF$80,3,FALSE)</f>
        <v>24</v>
      </c>
      <c r="D146" s="58"/>
      <c r="E146" s="58"/>
      <c r="F146" s="88">
        <f>VLOOKUP(B146,'Controlli e SOA'!$C$9:$D$157,2,FALSE)</f>
        <v>2</v>
      </c>
      <c r="G146" s="88"/>
      <c r="H146" s="107">
        <f t="shared" ca="1" si="8"/>
        <v>24</v>
      </c>
      <c r="I146" s="89" t="str">
        <f t="shared" ca="1" si="9"/>
        <v>NO</v>
      </c>
    </row>
    <row r="147" spans="1:9" ht="93" x14ac:dyDescent="0.35">
      <c r="A147" s="56" t="s">
        <v>307</v>
      </c>
      <c r="B147" s="56" t="s">
        <v>307</v>
      </c>
      <c r="C147" s="106">
        <f ca="1">HLOOKUP(B147,'Minacce RISCHIO'!$N$13:$FF$80,3,FALSE)</f>
        <v>24</v>
      </c>
      <c r="D147" s="58"/>
      <c r="E147" s="58"/>
      <c r="F147" s="88">
        <f>VLOOKUP(B147,'Controlli e SOA'!$C$9:$D$157,2,FALSE)</f>
        <v>3</v>
      </c>
      <c r="G147" s="88"/>
      <c r="H147" s="107">
        <f t="shared" ca="1" si="8"/>
        <v>24</v>
      </c>
      <c r="I147" s="89" t="str">
        <f t="shared" ca="1" si="9"/>
        <v>NO</v>
      </c>
    </row>
    <row r="148" spans="1:9" ht="23.25" x14ac:dyDescent="0.35">
      <c r="A148" s="56" t="s">
        <v>308</v>
      </c>
      <c r="B148" s="56" t="s">
        <v>308</v>
      </c>
      <c r="C148" s="106">
        <f ca="1">HLOOKUP(B148,'Minacce RISCHIO'!$N$13:$FF$80,3,FALSE)</f>
        <v>12</v>
      </c>
      <c r="D148" s="58"/>
      <c r="E148" s="58"/>
      <c r="F148" s="88">
        <f>VLOOKUP(B148,'Controlli e SOA'!$C$9:$D$157,2,FALSE)</f>
        <v>4</v>
      </c>
      <c r="G148" s="88"/>
      <c r="H148" s="107">
        <f t="shared" ca="1" si="8"/>
        <v>12</v>
      </c>
      <c r="I148" s="89" t="str">
        <f t="shared" ca="1" si="9"/>
        <v>NO</v>
      </c>
    </row>
    <row r="149" spans="1:9" ht="104.65" x14ac:dyDescent="0.35">
      <c r="A149" s="56" t="s">
        <v>309</v>
      </c>
      <c r="B149" s="56" t="s">
        <v>309</v>
      </c>
      <c r="C149" s="106">
        <f ca="1">HLOOKUP(B149,'Minacce RISCHIO'!$N$13:$FF$80,3,FALSE)</f>
        <v>32</v>
      </c>
      <c r="D149" s="58"/>
      <c r="E149" s="58"/>
      <c r="F149" s="88">
        <f>VLOOKUP(B149,'Controlli e SOA'!$C$9:$D$157,2,FALSE)</f>
        <v>1</v>
      </c>
      <c r="G149" s="88"/>
      <c r="H149" s="107">
        <f t="shared" ca="1" si="8"/>
        <v>32</v>
      </c>
      <c r="I149" s="89" t="str">
        <f t="shared" ca="1" si="9"/>
        <v>NO</v>
      </c>
    </row>
    <row r="150" spans="1:9" ht="46.5" x14ac:dyDescent="0.35">
      <c r="A150" s="56" t="s">
        <v>310</v>
      </c>
      <c r="B150" s="56" t="s">
        <v>310</v>
      </c>
      <c r="C150" s="106">
        <f ca="1">HLOOKUP(B150,'Minacce RISCHIO'!$N$13:$FF$80,3,FALSE)</f>
        <v>24</v>
      </c>
      <c r="D150" s="58"/>
      <c r="E150" s="58"/>
      <c r="F150" s="88">
        <f>VLOOKUP(B150,'Controlli e SOA'!$C$9:$D$157,2,FALSE)</f>
        <v>2</v>
      </c>
      <c r="G150" s="88"/>
      <c r="H150" s="107">
        <f t="shared" ca="1" si="8"/>
        <v>24</v>
      </c>
      <c r="I150" s="89" t="str">
        <f t="shared" ca="1" si="9"/>
        <v>NO</v>
      </c>
    </row>
    <row r="151" spans="1:9" ht="23.25" x14ac:dyDescent="0.35">
      <c r="A151" s="56" t="s">
        <v>311</v>
      </c>
      <c r="B151" s="56" t="s">
        <v>311</v>
      </c>
      <c r="C151" s="106">
        <f ca="1">HLOOKUP(B151,'Minacce RISCHIO'!$N$13:$FF$80,3,FALSE)</f>
        <v>16</v>
      </c>
      <c r="D151" s="58"/>
      <c r="E151" s="58"/>
      <c r="F151" s="88">
        <f>VLOOKUP(B151,'Controlli e SOA'!$C$9:$D$157,2,FALSE)</f>
        <v>3</v>
      </c>
      <c r="G151" s="88"/>
      <c r="H151" s="107">
        <f t="shared" ca="1" si="8"/>
        <v>16</v>
      </c>
      <c r="I151" s="89" t="str">
        <f t="shared" ca="1" si="9"/>
        <v>NO</v>
      </c>
    </row>
    <row r="152" spans="1:9" ht="23.25" x14ac:dyDescent="0.35">
      <c r="A152" s="56" t="s">
        <v>312</v>
      </c>
      <c r="B152" s="56" t="s">
        <v>312</v>
      </c>
      <c r="C152" s="106">
        <f ca="1">HLOOKUP(B152,'Minacce RISCHIO'!$N$13:$FF$80,3,FALSE)</f>
        <v>8</v>
      </c>
      <c r="D152" s="58"/>
      <c r="E152" s="58"/>
      <c r="F152" s="88">
        <f>VLOOKUP(B152,'Controlli e SOA'!$C$9:$D$157,2,FALSE)</f>
        <v>4</v>
      </c>
      <c r="G152" s="88"/>
      <c r="H152" s="107">
        <f t="shared" ca="1" si="8"/>
        <v>8</v>
      </c>
      <c r="I152" s="89" t="str">
        <f t="shared" ca="1" si="9"/>
        <v>NO</v>
      </c>
    </row>
    <row r="153" spans="1:9" ht="69.75" x14ac:dyDescent="0.35">
      <c r="A153" s="56" t="s">
        <v>313</v>
      </c>
      <c r="B153" s="56" t="s">
        <v>313</v>
      </c>
      <c r="C153" s="106">
        <f ca="1">HLOOKUP(B153,'Minacce RISCHIO'!$N$13:$FF$80,3,FALSE)</f>
        <v>32</v>
      </c>
      <c r="D153" s="60"/>
      <c r="E153" s="60"/>
      <c r="F153" s="88">
        <f>VLOOKUP(B153,'Controlli e SOA'!$C$9:$D$157,2,FALSE)</f>
        <v>1</v>
      </c>
      <c r="G153" s="88"/>
      <c r="H153" s="107">
        <f t="shared" ca="1" si="8"/>
        <v>32</v>
      </c>
      <c r="I153" s="89" t="str">
        <f t="shared" ca="1" si="9"/>
        <v>NO</v>
      </c>
    </row>
    <row r="154" spans="1:9" ht="127.9" x14ac:dyDescent="0.35">
      <c r="A154" s="56" t="s">
        <v>494</v>
      </c>
      <c r="B154" s="56" t="s">
        <v>494</v>
      </c>
      <c r="C154" s="106">
        <f ca="1">HLOOKUP(B154,'Minacce RISCHIO'!$N$13:$FF$80,3,FALSE)</f>
        <v>24</v>
      </c>
      <c r="D154" s="60"/>
      <c r="E154" s="60"/>
      <c r="F154" s="88">
        <f>VLOOKUP(B154,'Controlli e SOA'!$C$9:$D$157,2,FALSE)</f>
        <v>2</v>
      </c>
      <c r="G154" s="88"/>
      <c r="H154" s="107">
        <f t="shared" ca="1" si="8"/>
        <v>24</v>
      </c>
      <c r="I154" s="89" t="str">
        <f t="shared" ca="1" si="9"/>
        <v>NO</v>
      </c>
    </row>
    <row r="155" spans="1:9" ht="127.9" x14ac:dyDescent="0.35">
      <c r="A155" s="56" t="s">
        <v>328</v>
      </c>
      <c r="B155" s="56" t="s">
        <v>328</v>
      </c>
      <c r="C155" s="106">
        <f ca="1">HLOOKUP(B155,'Minacce RISCHIO'!$N$13:$FF$80,3,FALSE)</f>
        <v>16</v>
      </c>
      <c r="D155" s="60"/>
      <c r="E155" s="60"/>
      <c r="F155" s="88">
        <f>VLOOKUP(B155,'Controlli e SOA'!$C$9:$D$157,2,FALSE)</f>
        <v>3</v>
      </c>
      <c r="G155" s="88"/>
      <c r="H155" s="107">
        <f t="shared" ca="1" si="8"/>
        <v>16</v>
      </c>
      <c r="I155" s="89" t="str">
        <f t="shared" ca="1" si="9"/>
        <v>NO</v>
      </c>
    </row>
    <row r="156" spans="1:9" ht="81.400000000000006" x14ac:dyDescent="0.35">
      <c r="A156" s="56" t="s">
        <v>314</v>
      </c>
      <c r="B156" s="56" t="s">
        <v>314</v>
      </c>
      <c r="C156" s="106">
        <f ca="1">HLOOKUP(B156,'Minacce RISCHIO'!$N$13:$FF$80,3,FALSE)</f>
        <v>8</v>
      </c>
      <c r="D156" s="60"/>
      <c r="E156" s="60"/>
      <c r="F156" s="88">
        <f>VLOOKUP(B156,'Controlli e SOA'!$C$9:$D$157,2,FALSE)</f>
        <v>4</v>
      </c>
      <c r="G156" s="88"/>
      <c r="H156" s="107">
        <f t="shared" ca="1" si="8"/>
        <v>8</v>
      </c>
      <c r="I156" s="89" t="str">
        <f t="shared" ca="1" si="9"/>
        <v>NO</v>
      </c>
    </row>
    <row r="157" spans="1:9" ht="34.9" x14ac:dyDescent="0.35">
      <c r="A157" s="56" t="s">
        <v>315</v>
      </c>
      <c r="B157" s="56" t="s">
        <v>315</v>
      </c>
      <c r="C157" s="106">
        <f ca="1">HLOOKUP(B157,'Minacce RISCHIO'!$N$13:$FF$80,3,FALSE)</f>
        <v>8</v>
      </c>
      <c r="D157" s="60"/>
      <c r="E157" s="60"/>
      <c r="F157" s="88">
        <f>VLOOKUP(B157,'Controlli e SOA'!$C$9:$D$157,2,FALSE)</f>
        <v>4</v>
      </c>
      <c r="G157" s="88"/>
      <c r="H157" s="107">
        <f t="shared" ca="1" si="8"/>
        <v>8</v>
      </c>
      <c r="I157" s="89" t="str">
        <f t="shared" ca="1" si="9"/>
        <v>NO</v>
      </c>
    </row>
  </sheetData>
  <autoFilter ref="A8:I157">
    <sortState ref="A9:I158">
      <sortCondition descending="1" ref="C8:C158"/>
    </sortState>
  </autoFilter>
  <conditionalFormatting sqref="C9:C157">
    <cfRule type="cellIs" dxfId="89" priority="27" operator="equal">
      <formula>0</formula>
    </cfRule>
    <cfRule type="cellIs" dxfId="88" priority="28" operator="greaterThan">
      <formula>39</formula>
    </cfRule>
    <cfRule type="cellIs" dxfId="87" priority="29" operator="between">
      <formula>21</formula>
      <formula>40</formula>
    </cfRule>
    <cfRule type="cellIs" dxfId="86" priority="30" operator="lessThan">
      <formula>21</formula>
    </cfRule>
  </conditionalFormatting>
  <conditionalFormatting sqref="F9:F157">
    <cfRule type="cellIs" dxfId="85" priority="23" operator="equal">
      <formula>1</formula>
    </cfRule>
    <cfRule type="cellIs" dxfId="84" priority="24" operator="equal">
      <formula>2</formula>
    </cfRule>
    <cfRule type="cellIs" dxfId="83" priority="25" operator="equal">
      <formula>3</formula>
    </cfRule>
    <cfRule type="cellIs" dxfId="82" priority="26" operator="equal">
      <formula>4</formula>
    </cfRule>
  </conditionalFormatting>
  <conditionalFormatting sqref="G9:G22 G37:G157">
    <cfRule type="cellIs" dxfId="81" priority="19" operator="equal">
      <formula>1</formula>
    </cfRule>
    <cfRule type="cellIs" dxfId="80" priority="20" operator="equal">
      <formula>2</formula>
    </cfRule>
    <cfRule type="cellIs" dxfId="79" priority="21" operator="equal">
      <formula>3</formula>
    </cfRule>
    <cfRule type="cellIs" dxfId="78" priority="22" operator="equal">
      <formula>4</formula>
    </cfRule>
  </conditionalFormatting>
  <conditionalFormatting sqref="H9:H22 H37:H157">
    <cfRule type="cellIs" dxfId="77" priority="15" operator="equal">
      <formula>0</formula>
    </cfRule>
    <cfRule type="cellIs" dxfId="76" priority="16" operator="greaterThan">
      <formula>39</formula>
    </cfRule>
    <cfRule type="cellIs" dxfId="75" priority="17" operator="between">
      <formula>21</formula>
      <formula>40</formula>
    </cfRule>
    <cfRule type="cellIs" dxfId="74" priority="18" operator="lessThan">
      <formula>21</formula>
    </cfRule>
  </conditionalFormatting>
  <conditionalFormatting sqref="I9:I22 I37:I157">
    <cfRule type="cellIs" dxfId="73" priority="14" operator="equal">
      <formula>"SI"</formula>
    </cfRule>
  </conditionalFormatting>
  <conditionalFormatting sqref="G23:G36">
    <cfRule type="cellIs" dxfId="72" priority="6" operator="equal">
      <formula>1</formula>
    </cfRule>
    <cfRule type="cellIs" dxfId="71" priority="7" operator="equal">
      <formula>2</formula>
    </cfRule>
    <cfRule type="cellIs" dxfId="70" priority="8" operator="equal">
      <formula>3</formula>
    </cfRule>
    <cfRule type="cellIs" dxfId="69" priority="9" operator="equal">
      <formula>4</formula>
    </cfRule>
  </conditionalFormatting>
  <conditionalFormatting sqref="H23:H36">
    <cfRule type="cellIs" dxfId="68" priority="2" operator="equal">
      <formula>0</formula>
    </cfRule>
    <cfRule type="cellIs" dxfId="67" priority="3" operator="greaterThan">
      <formula>39</formula>
    </cfRule>
    <cfRule type="cellIs" dxfId="66" priority="4" operator="between">
      <formula>21</formula>
      <formula>40</formula>
    </cfRule>
    <cfRule type="cellIs" dxfId="65" priority="5" operator="lessThan">
      <formula>21</formula>
    </cfRule>
  </conditionalFormatting>
  <conditionalFormatting sqref="I23:I36">
    <cfRule type="cellIs" dxfId="64" priority="1" operator="equal">
      <formula>"SI"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&amp;L&amp;F&amp;RPiano di trattamento del rischio (proposta)</oddHeader>
    <oddFooter>&amp;LDocumento riservato per la Direzione e i partecipanti al riesame di Direzione, consulenti e auditor.&amp;RPagina &amp;P di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6"/>
  <sheetViews>
    <sheetView workbookViewId="0"/>
  </sheetViews>
  <sheetFormatPr defaultColWidth="9.1328125" defaultRowHeight="13.15" x14ac:dyDescent="0.35"/>
  <cols>
    <col min="1" max="1" width="3.1328125" style="6" customWidth="1"/>
    <col min="2" max="3" width="16.46484375" style="8" customWidth="1"/>
    <col min="4" max="4" width="23.1328125" style="6" customWidth="1"/>
    <col min="5" max="5" width="5.9296875" style="4" bestFit="1" customWidth="1"/>
    <col min="6" max="6" width="10.86328125" style="4" bestFit="1" customWidth="1"/>
    <col min="7" max="7" width="10" style="4" bestFit="1" customWidth="1"/>
    <col min="8" max="8" width="9.33203125" style="4" customWidth="1"/>
    <col min="9" max="9" width="10.53125" style="4" customWidth="1"/>
    <col min="10" max="11" width="12.265625" style="4" customWidth="1"/>
    <col min="12" max="12" width="13.59765625" style="4" customWidth="1"/>
    <col min="13" max="13" width="9.265625" style="6" bestFit="1" customWidth="1"/>
    <col min="14" max="14" width="61.06640625" style="6" customWidth="1"/>
    <col min="15" max="16384" width="9.1328125" style="6"/>
  </cols>
  <sheetData>
    <row r="1" spans="2:14" s="7" customFormat="1" x14ac:dyDescent="0.35">
      <c r="D1" s="4"/>
      <c r="E1" s="4"/>
      <c r="F1" s="4"/>
    </row>
    <row r="2" spans="2:14" s="7" customFormat="1" ht="23.25" x14ac:dyDescent="0.35">
      <c r="B2" s="16" t="s">
        <v>208</v>
      </c>
      <c r="C2" s="16"/>
      <c r="D2" s="4"/>
      <c r="E2" s="4"/>
      <c r="F2" s="4"/>
    </row>
    <row r="3" spans="2:14" s="7" customFormat="1" x14ac:dyDescent="0.35">
      <c r="B3" s="7" t="s">
        <v>209</v>
      </c>
      <c r="D3" s="4"/>
      <c r="E3" s="4"/>
      <c r="F3" s="4"/>
    </row>
    <row r="4" spans="2:14" s="7" customFormat="1" x14ac:dyDescent="0.35">
      <c r="D4" s="4"/>
      <c r="E4" s="4"/>
      <c r="F4" s="4"/>
    </row>
    <row r="5" spans="2:14" ht="13.5" thickBot="1" x14ac:dyDescent="0.4">
      <c r="G5" s="153" t="s">
        <v>199</v>
      </c>
      <c r="H5" s="154"/>
      <c r="I5" s="154"/>
      <c r="J5" s="154"/>
      <c r="K5" s="154"/>
      <c r="L5" s="154"/>
    </row>
    <row r="6" spans="2:14" s="9" customFormat="1" ht="42.75" x14ac:dyDescent="0.35">
      <c r="B6" s="50" t="s">
        <v>561</v>
      </c>
      <c r="C6" s="50" t="s">
        <v>17</v>
      </c>
      <c r="D6" s="50" t="s">
        <v>18</v>
      </c>
      <c r="E6" s="50" t="s">
        <v>198</v>
      </c>
      <c r="F6" s="50" t="s">
        <v>20</v>
      </c>
      <c r="G6" s="64" t="s">
        <v>200</v>
      </c>
      <c r="H6" s="64" t="s">
        <v>201</v>
      </c>
      <c r="I6" s="64" t="s">
        <v>202</v>
      </c>
      <c r="J6" s="64" t="s">
        <v>203</v>
      </c>
      <c r="K6" s="64" t="s">
        <v>204</v>
      </c>
      <c r="L6" s="64" t="s">
        <v>205</v>
      </c>
      <c r="M6" s="65" t="s">
        <v>206</v>
      </c>
      <c r="N6" s="69" t="s">
        <v>210</v>
      </c>
    </row>
    <row r="7" spans="2:14" x14ac:dyDescent="0.35">
      <c r="B7" s="134" t="s">
        <v>562</v>
      </c>
      <c r="C7" s="134" t="s">
        <v>133</v>
      </c>
      <c r="D7" s="18" t="s">
        <v>25</v>
      </c>
      <c r="E7" s="17">
        <f>'Minacce RISCHIO'!$E16</f>
        <v>1</v>
      </c>
      <c r="F7" s="80" t="s">
        <v>140</v>
      </c>
      <c r="G7" s="51" t="s">
        <v>207</v>
      </c>
      <c r="H7" s="51" t="s">
        <v>207</v>
      </c>
      <c r="I7" s="51"/>
      <c r="J7" s="51"/>
      <c r="K7" s="51"/>
      <c r="L7" s="51"/>
      <c r="M7" s="66">
        <f ca="1">'Minacce RISCHIO'!$M16</f>
        <v>16</v>
      </c>
      <c r="N7" s="52"/>
    </row>
    <row r="8" spans="2:14" x14ac:dyDescent="0.35">
      <c r="B8" s="134" t="s">
        <v>562</v>
      </c>
      <c r="C8" s="134" t="s">
        <v>133</v>
      </c>
      <c r="D8" s="18" t="s">
        <v>26</v>
      </c>
      <c r="E8" s="17">
        <f>'Minacce RISCHIO'!$E17</f>
        <v>1</v>
      </c>
      <c r="F8" s="80" t="s">
        <v>141</v>
      </c>
      <c r="G8" s="17" t="s">
        <v>207</v>
      </c>
      <c r="H8" s="17" t="s">
        <v>207</v>
      </c>
      <c r="I8" s="17"/>
      <c r="J8" s="17"/>
      <c r="K8" s="17"/>
      <c r="L8" s="17"/>
      <c r="M8" s="66">
        <f ca="1">'Minacce RISCHIO'!$M17</f>
        <v>16</v>
      </c>
      <c r="N8" s="52"/>
    </row>
    <row r="9" spans="2:14" ht="26.25" x14ac:dyDescent="0.35">
      <c r="B9" s="134" t="s">
        <v>562</v>
      </c>
      <c r="C9" s="134" t="s">
        <v>133</v>
      </c>
      <c r="D9" s="18" t="s">
        <v>27</v>
      </c>
      <c r="E9" s="17">
        <f>'Minacce RISCHIO'!$E18</f>
        <v>1</v>
      </c>
      <c r="F9" s="80" t="s">
        <v>141</v>
      </c>
      <c r="G9" s="17" t="s">
        <v>207</v>
      </c>
      <c r="H9" s="17" t="s">
        <v>207</v>
      </c>
      <c r="I9" s="17"/>
      <c r="J9" s="17"/>
      <c r="K9" s="17"/>
      <c r="L9" s="17"/>
      <c r="M9" s="66">
        <f ca="1">'Minacce RISCHIO'!$M18</f>
        <v>16</v>
      </c>
      <c r="N9" s="52"/>
    </row>
    <row r="10" spans="2:14" ht="52.5" x14ac:dyDescent="0.35">
      <c r="B10" s="134" t="s">
        <v>562</v>
      </c>
      <c r="C10" s="134" t="s">
        <v>133</v>
      </c>
      <c r="D10" s="18" t="s">
        <v>237</v>
      </c>
      <c r="E10" s="17">
        <f>'Minacce RISCHIO'!$E19</f>
        <v>1</v>
      </c>
      <c r="F10" s="80" t="s">
        <v>141</v>
      </c>
      <c r="G10" s="51" t="s">
        <v>207</v>
      </c>
      <c r="H10" s="51" t="s">
        <v>207</v>
      </c>
      <c r="I10" s="51"/>
      <c r="J10" s="51"/>
      <c r="K10" s="51"/>
      <c r="L10" s="51"/>
      <c r="M10" s="66">
        <f ca="1">'Minacce RISCHIO'!$M19</f>
        <v>16</v>
      </c>
      <c r="N10" s="52"/>
    </row>
    <row r="11" spans="2:14" x14ac:dyDescent="0.35">
      <c r="B11" s="134" t="s">
        <v>562</v>
      </c>
      <c r="C11" s="134" t="s">
        <v>133</v>
      </c>
      <c r="D11" s="18" t="s">
        <v>28</v>
      </c>
      <c r="E11" s="17">
        <f>'Minacce RISCHIO'!$E20</f>
        <v>1</v>
      </c>
      <c r="F11" s="80" t="s">
        <v>141</v>
      </c>
      <c r="G11" s="17" t="s">
        <v>207</v>
      </c>
      <c r="H11" s="17" t="s">
        <v>207</v>
      </c>
      <c r="I11" s="17"/>
      <c r="J11" s="17"/>
      <c r="K11" s="17"/>
      <c r="L11" s="17"/>
      <c r="M11" s="66">
        <f ca="1">'Minacce RISCHIO'!$M20</f>
        <v>16</v>
      </c>
      <c r="N11" s="52"/>
    </row>
    <row r="12" spans="2:14" ht="26.25" x14ac:dyDescent="0.35">
      <c r="B12" s="134" t="s">
        <v>562</v>
      </c>
      <c r="C12" s="134" t="s">
        <v>150</v>
      </c>
      <c r="D12" s="18" t="s">
        <v>238</v>
      </c>
      <c r="E12" s="17">
        <f>'Minacce RISCHIO'!$E21</f>
        <v>1</v>
      </c>
      <c r="F12" s="80" t="s">
        <v>141</v>
      </c>
      <c r="G12" s="17" t="s">
        <v>207</v>
      </c>
      <c r="H12" s="17" t="s">
        <v>207</v>
      </c>
      <c r="I12" s="17"/>
      <c r="J12" s="17"/>
      <c r="K12" s="17"/>
      <c r="L12" s="17"/>
      <c r="M12" s="66">
        <f ca="1">'Minacce RISCHIO'!$M21</f>
        <v>16</v>
      </c>
      <c r="N12" s="52"/>
    </row>
    <row r="13" spans="2:14" x14ac:dyDescent="0.35">
      <c r="B13" s="134" t="s">
        <v>562</v>
      </c>
      <c r="C13" s="134" t="s">
        <v>150</v>
      </c>
      <c r="D13" s="18" t="s">
        <v>29</v>
      </c>
      <c r="E13" s="17">
        <f>'Minacce RISCHIO'!$E22</f>
        <v>1</v>
      </c>
      <c r="F13" s="80" t="s">
        <v>141</v>
      </c>
      <c r="G13" s="17" t="s">
        <v>207</v>
      </c>
      <c r="H13" s="17" t="s">
        <v>207</v>
      </c>
      <c r="I13" s="17"/>
      <c r="J13" s="17"/>
      <c r="K13" s="17"/>
      <c r="L13" s="17"/>
      <c r="M13" s="66">
        <f ca="1">'Minacce RISCHIO'!$M22</f>
        <v>16</v>
      </c>
      <c r="N13" s="52"/>
    </row>
    <row r="14" spans="2:14" ht="26.25" x14ac:dyDescent="0.35">
      <c r="B14" s="134" t="s">
        <v>562</v>
      </c>
      <c r="C14" s="134" t="s">
        <v>150</v>
      </c>
      <c r="D14" s="18" t="s">
        <v>217</v>
      </c>
      <c r="E14" s="17">
        <f>'Minacce RISCHIO'!$E23</f>
        <v>1</v>
      </c>
      <c r="F14" s="80" t="s">
        <v>141</v>
      </c>
      <c r="G14" s="51" t="s">
        <v>207</v>
      </c>
      <c r="H14" s="51" t="s">
        <v>207</v>
      </c>
      <c r="I14" s="51"/>
      <c r="J14" s="51"/>
      <c r="K14" s="51"/>
      <c r="L14" s="51"/>
      <c r="M14" s="66">
        <f ca="1">'Minacce RISCHIO'!$M23</f>
        <v>16</v>
      </c>
      <c r="N14" s="52"/>
    </row>
    <row r="15" spans="2:14" ht="26.25" x14ac:dyDescent="0.35">
      <c r="B15" s="134" t="s">
        <v>562</v>
      </c>
      <c r="C15" s="134" t="s">
        <v>151</v>
      </c>
      <c r="D15" s="18" t="s">
        <v>218</v>
      </c>
      <c r="E15" s="17">
        <f>'Minacce RISCHIO'!$E24</f>
        <v>2</v>
      </c>
      <c r="F15" s="80" t="s">
        <v>141</v>
      </c>
      <c r="G15" s="17" t="s">
        <v>207</v>
      </c>
      <c r="H15" s="17" t="s">
        <v>207</v>
      </c>
      <c r="I15" s="17"/>
      <c r="J15" s="17"/>
      <c r="K15" s="17"/>
      <c r="L15" s="17"/>
      <c r="M15" s="66">
        <f ca="1">'Minacce RISCHIO'!$M24</f>
        <v>32</v>
      </c>
      <c r="N15" s="52"/>
    </row>
    <row r="16" spans="2:14" ht="26.25" x14ac:dyDescent="0.35">
      <c r="B16" s="134" t="s">
        <v>562</v>
      </c>
      <c r="C16" s="134" t="s">
        <v>151</v>
      </c>
      <c r="D16" s="18" t="s">
        <v>30</v>
      </c>
      <c r="E16" s="17">
        <f>'Minacce RISCHIO'!$E25</f>
        <v>2</v>
      </c>
      <c r="F16" s="80" t="s">
        <v>141</v>
      </c>
      <c r="G16" s="51" t="s">
        <v>207</v>
      </c>
      <c r="H16" s="51" t="s">
        <v>207</v>
      </c>
      <c r="I16" s="51"/>
      <c r="J16" s="51"/>
      <c r="K16" s="51"/>
      <c r="L16" s="51"/>
      <c r="M16" s="66">
        <f ca="1">'Minacce RISCHIO'!$M25</f>
        <v>32</v>
      </c>
      <c r="N16" s="52"/>
    </row>
    <row r="17" spans="2:14" ht="26.25" x14ac:dyDescent="0.35">
      <c r="B17" s="134" t="s">
        <v>562</v>
      </c>
      <c r="C17" s="134" t="s">
        <v>151</v>
      </c>
      <c r="D17" s="18" t="s">
        <v>219</v>
      </c>
      <c r="E17" s="17">
        <f>'Minacce RISCHIO'!$E26</f>
        <v>2</v>
      </c>
      <c r="F17" s="80" t="s">
        <v>142</v>
      </c>
      <c r="G17" s="17" t="s">
        <v>207</v>
      </c>
      <c r="H17" s="17" t="s">
        <v>207</v>
      </c>
      <c r="I17" s="17" t="s">
        <v>207</v>
      </c>
      <c r="J17" s="17"/>
      <c r="K17" s="17" t="s">
        <v>207</v>
      </c>
      <c r="L17" s="17"/>
      <c r="M17" s="66">
        <f ca="1">'Minacce RISCHIO'!$M26</f>
        <v>32</v>
      </c>
      <c r="N17" s="52"/>
    </row>
    <row r="18" spans="2:14" ht="26.25" x14ac:dyDescent="0.35">
      <c r="B18" s="134" t="s">
        <v>562</v>
      </c>
      <c r="C18" s="134" t="s">
        <v>151</v>
      </c>
      <c r="D18" s="18" t="s">
        <v>31</v>
      </c>
      <c r="E18" s="17">
        <f>'Minacce RISCHIO'!$E27</f>
        <v>2</v>
      </c>
      <c r="F18" s="80" t="s">
        <v>140</v>
      </c>
      <c r="G18" s="17"/>
      <c r="H18" s="17" t="s">
        <v>207</v>
      </c>
      <c r="I18" s="17"/>
      <c r="J18" s="17" t="s">
        <v>207</v>
      </c>
      <c r="K18" s="17" t="s">
        <v>207</v>
      </c>
      <c r="L18" s="17"/>
      <c r="M18" s="66">
        <f ca="1">'Minacce RISCHIO'!$M27</f>
        <v>32</v>
      </c>
      <c r="N18" s="52"/>
    </row>
    <row r="19" spans="2:14" ht="39.4" x14ac:dyDescent="0.35">
      <c r="B19" s="134" t="s">
        <v>562</v>
      </c>
      <c r="C19" s="134" t="s">
        <v>151</v>
      </c>
      <c r="D19" s="18" t="s">
        <v>220</v>
      </c>
      <c r="E19" s="17">
        <f>'Minacce RISCHIO'!$E28</f>
        <v>2</v>
      </c>
      <c r="F19" s="80" t="s">
        <v>141</v>
      </c>
      <c r="G19" s="17"/>
      <c r="H19" s="17" t="s">
        <v>207</v>
      </c>
      <c r="I19" s="17"/>
      <c r="J19" s="17" t="s">
        <v>207</v>
      </c>
      <c r="K19" s="17" t="s">
        <v>207</v>
      </c>
      <c r="L19" s="17"/>
      <c r="M19" s="66">
        <f ca="1">'Minacce RISCHIO'!$M28</f>
        <v>32</v>
      </c>
      <c r="N19" s="52"/>
    </row>
    <row r="20" spans="2:14" ht="26.25" x14ac:dyDescent="0.35">
      <c r="B20" s="134" t="s">
        <v>562</v>
      </c>
      <c r="C20" s="134" t="s">
        <v>151</v>
      </c>
      <c r="D20" s="18" t="s">
        <v>221</v>
      </c>
      <c r="E20" s="17">
        <f>'Minacce RISCHIO'!$E29</f>
        <v>2</v>
      </c>
      <c r="F20" s="80" t="s">
        <v>141</v>
      </c>
      <c r="G20" s="67"/>
      <c r="H20" s="67"/>
      <c r="I20" s="67"/>
      <c r="J20" s="67"/>
      <c r="K20" s="67"/>
      <c r="L20" s="67"/>
      <c r="M20" s="66"/>
      <c r="N20" s="52"/>
    </row>
    <row r="21" spans="2:14" ht="105" x14ac:dyDescent="0.35">
      <c r="B21" s="134" t="s">
        <v>562</v>
      </c>
      <c r="C21" s="134" t="s">
        <v>151</v>
      </c>
      <c r="D21" s="18" t="s">
        <v>222</v>
      </c>
      <c r="E21" s="17">
        <f>'Minacce RISCHIO'!$E30</f>
        <v>2</v>
      </c>
      <c r="F21" s="80" t="s">
        <v>141</v>
      </c>
      <c r="G21" s="17"/>
      <c r="H21" s="17" t="s">
        <v>207</v>
      </c>
      <c r="I21" s="17"/>
      <c r="J21" s="17"/>
      <c r="K21" s="17"/>
      <c r="L21" s="17"/>
      <c r="M21" s="66">
        <f ca="1">'Minacce RISCHIO'!$M30</f>
        <v>32</v>
      </c>
      <c r="N21" s="53"/>
    </row>
    <row r="22" spans="2:14" ht="26.25" x14ac:dyDescent="0.35">
      <c r="B22" s="134" t="s">
        <v>562</v>
      </c>
      <c r="C22" s="134" t="s">
        <v>151</v>
      </c>
      <c r="D22" s="18" t="s">
        <v>32</v>
      </c>
      <c r="E22" s="17">
        <f>'Minacce RISCHIO'!$E31</f>
        <v>2</v>
      </c>
      <c r="F22" s="80" t="s">
        <v>141</v>
      </c>
      <c r="G22" s="67"/>
      <c r="H22" s="67"/>
      <c r="I22" s="67"/>
      <c r="J22" s="67"/>
      <c r="K22" s="67"/>
      <c r="L22" s="67"/>
      <c r="M22" s="66"/>
      <c r="N22" s="53"/>
    </row>
    <row r="23" spans="2:14" x14ac:dyDescent="0.35">
      <c r="B23" s="134" t="s">
        <v>562</v>
      </c>
      <c r="C23" s="134" t="s">
        <v>152</v>
      </c>
      <c r="D23" s="18" t="s">
        <v>33</v>
      </c>
      <c r="E23" s="17">
        <f>'Minacce RISCHIO'!$E32</f>
        <v>2</v>
      </c>
      <c r="F23" s="80" t="s">
        <v>140</v>
      </c>
      <c r="G23" s="17" t="s">
        <v>207</v>
      </c>
      <c r="H23" s="17" t="s">
        <v>207</v>
      </c>
      <c r="I23" s="17" t="s">
        <v>207</v>
      </c>
      <c r="J23" s="17"/>
      <c r="K23" s="17"/>
      <c r="L23" s="17"/>
      <c r="M23" s="66">
        <f ca="1">'Minacce RISCHIO'!$M32</f>
        <v>32</v>
      </c>
      <c r="N23" s="52"/>
    </row>
    <row r="24" spans="2:14" ht="26.25" x14ac:dyDescent="0.35">
      <c r="B24" s="134" t="s">
        <v>562</v>
      </c>
      <c r="C24" s="134" t="s">
        <v>153</v>
      </c>
      <c r="D24" s="18" t="s">
        <v>34</v>
      </c>
      <c r="E24" s="17">
        <f>'Minacce RISCHIO'!$E33</f>
        <v>2</v>
      </c>
      <c r="F24" s="80" t="s">
        <v>143</v>
      </c>
      <c r="G24" s="17"/>
      <c r="H24" s="17"/>
      <c r="I24" s="17"/>
      <c r="J24" s="17"/>
      <c r="K24" s="17" t="s">
        <v>207</v>
      </c>
      <c r="L24" s="17"/>
      <c r="M24" s="66">
        <f ca="1">'Minacce RISCHIO'!$M33</f>
        <v>16</v>
      </c>
      <c r="N24" s="52"/>
    </row>
    <row r="25" spans="2:14" ht="26.25" x14ac:dyDescent="0.35">
      <c r="B25" s="134" t="s">
        <v>562</v>
      </c>
      <c r="C25" s="134" t="s">
        <v>153</v>
      </c>
      <c r="D25" s="18" t="s">
        <v>191</v>
      </c>
      <c r="E25" s="17">
        <f>'Minacce RISCHIO'!$E34</f>
        <v>2</v>
      </c>
      <c r="F25" s="80" t="s">
        <v>143</v>
      </c>
      <c r="G25" s="51" t="s">
        <v>207</v>
      </c>
      <c r="H25" s="51" t="s">
        <v>207</v>
      </c>
      <c r="I25" s="51"/>
      <c r="J25" s="51"/>
      <c r="K25" s="51" t="s">
        <v>207</v>
      </c>
      <c r="L25" s="51" t="s">
        <v>207</v>
      </c>
      <c r="M25" s="66">
        <f ca="1">'Minacce RISCHIO'!$M34</f>
        <v>16</v>
      </c>
      <c r="N25" s="52"/>
    </row>
    <row r="26" spans="2:14" ht="26.25" x14ac:dyDescent="0.35">
      <c r="B26" s="134" t="s">
        <v>562</v>
      </c>
      <c r="C26" s="134" t="s">
        <v>153</v>
      </c>
      <c r="D26" s="18" t="s">
        <v>35</v>
      </c>
      <c r="E26" s="17">
        <f>'Minacce RISCHIO'!$E35</f>
        <v>2</v>
      </c>
      <c r="F26" s="80" t="s">
        <v>144</v>
      </c>
      <c r="G26" s="51" t="s">
        <v>207</v>
      </c>
      <c r="H26" s="51" t="s">
        <v>207</v>
      </c>
      <c r="I26" s="51"/>
      <c r="J26" s="51" t="s">
        <v>207</v>
      </c>
      <c r="K26" s="51"/>
      <c r="L26" s="51" t="s">
        <v>207</v>
      </c>
      <c r="M26" s="66">
        <f ca="1">'Minacce RISCHIO'!$M35</f>
        <v>32</v>
      </c>
      <c r="N26" s="52"/>
    </row>
    <row r="27" spans="2:14" ht="39.4" x14ac:dyDescent="0.35">
      <c r="B27" s="134" t="s">
        <v>562</v>
      </c>
      <c r="C27" s="134" t="s">
        <v>153</v>
      </c>
      <c r="D27" s="18" t="s">
        <v>36</v>
      </c>
      <c r="E27" s="17">
        <f>'Minacce RISCHIO'!$E36</f>
        <v>2</v>
      </c>
      <c r="F27" s="80" t="s">
        <v>143</v>
      </c>
      <c r="G27" s="51"/>
      <c r="H27" s="51"/>
      <c r="I27" s="51"/>
      <c r="J27" s="51" t="s">
        <v>207</v>
      </c>
      <c r="K27" s="51"/>
      <c r="L27" s="51" t="s">
        <v>207</v>
      </c>
      <c r="M27" s="66">
        <f ca="1">'Minacce RISCHIO'!$M36</f>
        <v>16</v>
      </c>
      <c r="N27" s="52"/>
    </row>
    <row r="28" spans="2:14" ht="39.4" x14ac:dyDescent="0.35">
      <c r="B28" s="134" t="s">
        <v>562</v>
      </c>
      <c r="C28" s="134" t="s">
        <v>153</v>
      </c>
      <c r="D28" s="18" t="s">
        <v>192</v>
      </c>
      <c r="E28" s="17">
        <f>'Minacce RISCHIO'!$E37</f>
        <v>2</v>
      </c>
      <c r="F28" s="80" t="s">
        <v>143</v>
      </c>
      <c r="G28" s="51"/>
      <c r="H28" s="51"/>
      <c r="I28" s="51"/>
      <c r="J28" s="51" t="s">
        <v>207</v>
      </c>
      <c r="K28" s="51"/>
      <c r="L28" s="51"/>
      <c r="M28" s="66">
        <f ca="1">'Minacce RISCHIO'!$M37</f>
        <v>16</v>
      </c>
      <c r="N28" s="52"/>
    </row>
    <row r="29" spans="2:14" ht="26.25" x14ac:dyDescent="0.35">
      <c r="B29" s="134" t="s">
        <v>562</v>
      </c>
      <c r="C29" s="134" t="s">
        <v>153</v>
      </c>
      <c r="D29" s="18" t="s">
        <v>37</v>
      </c>
      <c r="E29" s="17">
        <f>'Minacce RISCHIO'!$E38</f>
        <v>2</v>
      </c>
      <c r="F29" s="80" t="s">
        <v>0</v>
      </c>
      <c r="G29" s="67"/>
      <c r="H29" s="67"/>
      <c r="I29" s="67"/>
      <c r="J29" s="67"/>
      <c r="K29" s="67"/>
      <c r="L29" s="67"/>
      <c r="M29" s="66"/>
      <c r="N29" s="52"/>
    </row>
    <row r="30" spans="2:14" ht="26.25" x14ac:dyDescent="0.35">
      <c r="B30" s="134" t="s">
        <v>562</v>
      </c>
      <c r="C30" s="134" t="s">
        <v>153</v>
      </c>
      <c r="D30" s="18" t="s">
        <v>38</v>
      </c>
      <c r="E30" s="17">
        <f>'Minacce RISCHIO'!$E39</f>
        <v>2</v>
      </c>
      <c r="F30" s="80" t="s">
        <v>142</v>
      </c>
      <c r="G30" s="17"/>
      <c r="H30" s="17" t="s">
        <v>207</v>
      </c>
      <c r="I30" s="17" t="s">
        <v>207</v>
      </c>
      <c r="J30" s="17" t="s">
        <v>207</v>
      </c>
      <c r="K30" s="17" t="s">
        <v>207</v>
      </c>
      <c r="L30" s="17"/>
      <c r="M30" s="66">
        <f ca="1">'Minacce RISCHIO'!$M39</f>
        <v>32</v>
      </c>
      <c r="N30" s="52"/>
    </row>
    <row r="31" spans="2:14" ht="26.25" x14ac:dyDescent="0.35">
      <c r="B31" s="134" t="s">
        <v>562</v>
      </c>
      <c r="C31" s="134" t="s">
        <v>153</v>
      </c>
      <c r="D31" s="18" t="s">
        <v>39</v>
      </c>
      <c r="E31" s="17">
        <f>'Minacce RISCHIO'!$E40</f>
        <v>2</v>
      </c>
      <c r="F31" s="80" t="s">
        <v>0</v>
      </c>
      <c r="G31" s="67"/>
      <c r="H31" s="67"/>
      <c r="I31" s="67"/>
      <c r="J31" s="67"/>
      <c r="K31" s="67"/>
      <c r="L31" s="67"/>
      <c r="M31" s="66"/>
      <c r="N31" s="53"/>
    </row>
    <row r="32" spans="2:14" ht="26.25" x14ac:dyDescent="0.35">
      <c r="B32" s="134" t="s">
        <v>562</v>
      </c>
      <c r="C32" s="134" t="s">
        <v>154</v>
      </c>
      <c r="D32" s="18" t="s">
        <v>40</v>
      </c>
      <c r="E32" s="17">
        <f>'Minacce RISCHIO'!$E41</f>
        <v>2</v>
      </c>
      <c r="F32" s="80" t="s">
        <v>140</v>
      </c>
      <c r="G32" s="17" t="s">
        <v>207</v>
      </c>
      <c r="H32" s="17" t="s">
        <v>207</v>
      </c>
      <c r="I32" s="17" t="s">
        <v>207</v>
      </c>
      <c r="J32" s="17"/>
      <c r="K32" s="17"/>
      <c r="L32" s="17" t="s">
        <v>207</v>
      </c>
      <c r="M32" s="66">
        <f ca="1">'Minacce RISCHIO'!$M41</f>
        <v>32</v>
      </c>
      <c r="N32" s="52"/>
    </row>
    <row r="33" spans="2:14" x14ac:dyDescent="0.35">
      <c r="B33" s="134" t="s">
        <v>562</v>
      </c>
      <c r="C33" s="134" t="s">
        <v>154</v>
      </c>
      <c r="D33" s="18" t="s">
        <v>41</v>
      </c>
      <c r="E33" s="17">
        <f>'Minacce RISCHIO'!$E42</f>
        <v>2</v>
      </c>
      <c r="F33" s="80" t="s">
        <v>140</v>
      </c>
      <c r="G33" s="67"/>
      <c r="H33" s="67"/>
      <c r="I33" s="67"/>
      <c r="J33" s="67"/>
      <c r="K33" s="67"/>
      <c r="L33" s="67"/>
      <c r="M33" s="66"/>
      <c r="N33" s="52"/>
    </row>
    <row r="34" spans="2:14" ht="39.4" x14ac:dyDescent="0.35">
      <c r="B34" s="134" t="s">
        <v>562</v>
      </c>
      <c r="C34" s="134" t="s">
        <v>154</v>
      </c>
      <c r="D34" s="18" t="s">
        <v>157</v>
      </c>
      <c r="E34" s="17">
        <f>'Minacce RISCHIO'!$E43</f>
        <v>2</v>
      </c>
      <c r="F34" s="80" t="s">
        <v>142</v>
      </c>
      <c r="G34" s="17" t="s">
        <v>207</v>
      </c>
      <c r="H34" s="17" t="s">
        <v>207</v>
      </c>
      <c r="I34" s="17" t="s">
        <v>207</v>
      </c>
      <c r="J34" s="17" t="s">
        <v>207</v>
      </c>
      <c r="K34" s="17" t="s">
        <v>207</v>
      </c>
      <c r="L34" s="17" t="s">
        <v>207</v>
      </c>
      <c r="M34" s="66">
        <f ca="1">'Minacce RISCHIO'!$M43</f>
        <v>32</v>
      </c>
      <c r="N34" s="52"/>
    </row>
    <row r="35" spans="2:14" ht="26.25" x14ac:dyDescent="0.35">
      <c r="B35" s="134" t="s">
        <v>562</v>
      </c>
      <c r="C35" s="134" t="s">
        <v>154</v>
      </c>
      <c r="D35" s="18" t="s">
        <v>158</v>
      </c>
      <c r="E35" s="17">
        <f>'Minacce RISCHIO'!$E44</f>
        <v>2</v>
      </c>
      <c r="F35" s="80" t="s">
        <v>142</v>
      </c>
      <c r="G35" s="17" t="s">
        <v>207</v>
      </c>
      <c r="H35" s="17" t="s">
        <v>207</v>
      </c>
      <c r="I35" s="17" t="s">
        <v>207</v>
      </c>
      <c r="J35" s="17" t="s">
        <v>207</v>
      </c>
      <c r="K35" s="17" t="s">
        <v>207</v>
      </c>
      <c r="L35" s="17" t="s">
        <v>207</v>
      </c>
      <c r="M35" s="66">
        <f ca="1">'Minacce RISCHIO'!$M44</f>
        <v>32</v>
      </c>
      <c r="N35" s="52"/>
    </row>
    <row r="36" spans="2:14" ht="39.4" x14ac:dyDescent="0.35">
      <c r="B36" s="134" t="s">
        <v>562</v>
      </c>
      <c r="C36" s="134" t="s">
        <v>154</v>
      </c>
      <c r="D36" s="18" t="s">
        <v>159</v>
      </c>
      <c r="E36" s="17">
        <f>'Minacce RISCHIO'!$E45</f>
        <v>3</v>
      </c>
      <c r="F36" s="80" t="s">
        <v>142</v>
      </c>
      <c r="G36" s="17" t="s">
        <v>207</v>
      </c>
      <c r="H36" s="17" t="s">
        <v>207</v>
      </c>
      <c r="I36" s="17" t="s">
        <v>207</v>
      </c>
      <c r="J36" s="17" t="s">
        <v>207</v>
      </c>
      <c r="K36" s="17" t="s">
        <v>207</v>
      </c>
      <c r="L36" s="17" t="s">
        <v>207</v>
      </c>
      <c r="M36" s="66">
        <f ca="1">'Minacce RISCHIO'!$M45</f>
        <v>48</v>
      </c>
      <c r="N36" s="52"/>
    </row>
    <row r="37" spans="2:14" ht="26.25" x14ac:dyDescent="0.35">
      <c r="B37" s="134" t="s">
        <v>562</v>
      </c>
      <c r="C37" s="134" t="s">
        <v>154</v>
      </c>
      <c r="D37" s="18" t="s">
        <v>42</v>
      </c>
      <c r="E37" s="17">
        <f>'Minacce RISCHIO'!$E46</f>
        <v>2</v>
      </c>
      <c r="F37" s="80" t="s">
        <v>140</v>
      </c>
      <c r="G37" s="17" t="s">
        <v>207</v>
      </c>
      <c r="H37" s="17" t="s">
        <v>207</v>
      </c>
      <c r="I37" s="17" t="s">
        <v>207</v>
      </c>
      <c r="J37" s="17" t="s">
        <v>207</v>
      </c>
      <c r="K37" s="17" t="s">
        <v>207</v>
      </c>
      <c r="L37" s="17" t="s">
        <v>207</v>
      </c>
      <c r="M37" s="66">
        <f ca="1">'Minacce RISCHIO'!$M46</f>
        <v>32</v>
      </c>
      <c r="N37" s="52"/>
    </row>
    <row r="38" spans="2:14" ht="39.4" x14ac:dyDescent="0.35">
      <c r="B38" s="134" t="s">
        <v>562</v>
      </c>
      <c r="C38" s="133" t="s">
        <v>155</v>
      </c>
      <c r="D38" s="18" t="s">
        <v>239</v>
      </c>
      <c r="E38" s="17">
        <f>'Minacce RISCHIO'!$E47</f>
        <v>2</v>
      </c>
      <c r="F38" s="80" t="s">
        <v>142</v>
      </c>
      <c r="G38" s="17" t="s">
        <v>207</v>
      </c>
      <c r="H38" s="17" t="s">
        <v>207</v>
      </c>
      <c r="I38" s="17" t="s">
        <v>207</v>
      </c>
      <c r="J38" s="17" t="s">
        <v>207</v>
      </c>
      <c r="K38" s="17" t="s">
        <v>207</v>
      </c>
      <c r="L38" s="17" t="s">
        <v>207</v>
      </c>
      <c r="M38" s="66">
        <f ca="1">'Minacce RISCHIO'!$M47</f>
        <v>32</v>
      </c>
      <c r="N38" s="53"/>
    </row>
    <row r="39" spans="2:14" ht="52.5" x14ac:dyDescent="0.35">
      <c r="B39" s="134" t="s">
        <v>562</v>
      </c>
      <c r="C39" s="133" t="s">
        <v>155</v>
      </c>
      <c r="D39" s="18" t="s">
        <v>193</v>
      </c>
      <c r="E39" s="17">
        <f>'Minacce RISCHIO'!$E48</f>
        <v>2</v>
      </c>
      <c r="F39" s="80" t="s">
        <v>142</v>
      </c>
      <c r="G39" s="67"/>
      <c r="H39" s="67"/>
      <c r="I39" s="67"/>
      <c r="J39" s="67"/>
      <c r="K39" s="67"/>
      <c r="L39" s="67"/>
      <c r="M39" s="66"/>
      <c r="N39" s="52"/>
    </row>
    <row r="40" spans="2:14" ht="26.25" x14ac:dyDescent="0.35">
      <c r="B40" s="134" t="s">
        <v>562</v>
      </c>
      <c r="C40" s="133" t="s">
        <v>155</v>
      </c>
      <c r="D40" s="18" t="s">
        <v>43</v>
      </c>
      <c r="E40" s="17">
        <f>'Minacce RISCHIO'!$E49</f>
        <v>2</v>
      </c>
      <c r="F40" s="80" t="s">
        <v>142</v>
      </c>
      <c r="G40" s="17" t="s">
        <v>207</v>
      </c>
      <c r="H40" s="17" t="s">
        <v>207</v>
      </c>
      <c r="I40" s="17" t="s">
        <v>207</v>
      </c>
      <c r="J40" s="17"/>
      <c r="K40" s="17"/>
      <c r="L40" s="17"/>
      <c r="M40" s="66">
        <f ca="1">'Minacce RISCHIO'!$M49</f>
        <v>32</v>
      </c>
      <c r="N40" s="53"/>
    </row>
    <row r="41" spans="2:14" ht="26.25" x14ac:dyDescent="0.35">
      <c r="B41" s="134" t="s">
        <v>562</v>
      </c>
      <c r="C41" s="133" t="s">
        <v>155</v>
      </c>
      <c r="D41" s="18" t="s">
        <v>223</v>
      </c>
      <c r="E41" s="17">
        <f>'Minacce RISCHIO'!$E50</f>
        <v>3</v>
      </c>
      <c r="F41" s="80" t="s">
        <v>142</v>
      </c>
      <c r="G41" s="17" t="s">
        <v>207</v>
      </c>
      <c r="H41" s="17" t="s">
        <v>207</v>
      </c>
      <c r="I41" s="17" t="s">
        <v>207</v>
      </c>
      <c r="J41" s="17" t="s">
        <v>207</v>
      </c>
      <c r="K41" s="17"/>
      <c r="L41" s="17" t="s">
        <v>207</v>
      </c>
      <c r="M41" s="66">
        <f ca="1">'Minacce RISCHIO'!$M50</f>
        <v>48</v>
      </c>
      <c r="N41" s="52"/>
    </row>
    <row r="42" spans="2:14" ht="39.4" x14ac:dyDescent="0.35">
      <c r="B42" s="134" t="s">
        <v>562</v>
      </c>
      <c r="C42" s="133" t="s">
        <v>155</v>
      </c>
      <c r="D42" s="18" t="s">
        <v>224</v>
      </c>
      <c r="E42" s="17">
        <f>'Minacce RISCHIO'!$E51</f>
        <v>3</v>
      </c>
      <c r="F42" s="80" t="s">
        <v>142</v>
      </c>
      <c r="G42" s="17" t="s">
        <v>207</v>
      </c>
      <c r="H42" s="17" t="s">
        <v>207</v>
      </c>
      <c r="I42" s="17" t="s">
        <v>207</v>
      </c>
      <c r="J42" s="17" t="s">
        <v>207</v>
      </c>
      <c r="K42" s="17" t="s">
        <v>207</v>
      </c>
      <c r="L42" s="17" t="s">
        <v>207</v>
      </c>
      <c r="M42" s="66">
        <f ca="1">'Minacce RISCHIO'!$M51</f>
        <v>48</v>
      </c>
      <c r="N42" s="52"/>
    </row>
    <row r="43" spans="2:14" ht="39.4" x14ac:dyDescent="0.35">
      <c r="B43" s="134" t="s">
        <v>562</v>
      </c>
      <c r="C43" s="133" t="s">
        <v>155</v>
      </c>
      <c r="D43" s="18" t="s">
        <v>225</v>
      </c>
      <c r="E43" s="17">
        <f>'Minacce RISCHIO'!$E52</f>
        <v>2</v>
      </c>
      <c r="F43" s="80" t="s">
        <v>142</v>
      </c>
      <c r="G43" s="17" t="s">
        <v>207</v>
      </c>
      <c r="H43" s="17" t="s">
        <v>207</v>
      </c>
      <c r="I43" s="17" t="s">
        <v>207</v>
      </c>
      <c r="J43" s="17" t="s">
        <v>207</v>
      </c>
      <c r="K43" s="17" t="s">
        <v>207</v>
      </c>
      <c r="L43" s="17" t="s">
        <v>207</v>
      </c>
      <c r="M43" s="66">
        <f ca="1">'Minacce RISCHIO'!$M52</f>
        <v>32</v>
      </c>
      <c r="N43" s="52"/>
    </row>
    <row r="44" spans="2:14" ht="39.4" x14ac:dyDescent="0.35">
      <c r="B44" s="134" t="s">
        <v>562</v>
      </c>
      <c r="C44" s="133" t="s">
        <v>155</v>
      </c>
      <c r="D44" s="18" t="s">
        <v>196</v>
      </c>
      <c r="E44" s="17">
        <f>'Minacce RISCHIO'!$E53</f>
        <v>2</v>
      </c>
      <c r="F44" s="80" t="s">
        <v>197</v>
      </c>
      <c r="G44" s="51" t="s">
        <v>207</v>
      </c>
      <c r="H44" s="51" t="s">
        <v>207</v>
      </c>
      <c r="I44" s="51" t="s">
        <v>207</v>
      </c>
      <c r="J44" s="51" t="s">
        <v>207</v>
      </c>
      <c r="K44" s="51"/>
      <c r="L44" s="51"/>
      <c r="M44" s="66">
        <f ca="1">'Minacce RISCHIO'!$M53</f>
        <v>24</v>
      </c>
      <c r="N44" s="76"/>
    </row>
    <row r="45" spans="2:14" ht="26.25" x14ac:dyDescent="0.35">
      <c r="B45" s="134" t="s">
        <v>562</v>
      </c>
      <c r="C45" s="134" t="s">
        <v>156</v>
      </c>
      <c r="D45" s="18" t="s">
        <v>44</v>
      </c>
      <c r="E45" s="17">
        <f>'Minacce RISCHIO'!$E54</f>
        <v>2</v>
      </c>
      <c r="F45" s="80" t="s">
        <v>142</v>
      </c>
      <c r="G45" s="17" t="s">
        <v>207</v>
      </c>
      <c r="H45" s="17" t="s">
        <v>207</v>
      </c>
      <c r="I45" s="17" t="s">
        <v>207</v>
      </c>
      <c r="J45" s="17" t="s">
        <v>207</v>
      </c>
      <c r="K45" s="17" t="s">
        <v>207</v>
      </c>
      <c r="L45" s="17" t="s">
        <v>207</v>
      </c>
      <c r="M45" s="66">
        <f ca="1">'Minacce RISCHIO'!$M54</f>
        <v>32</v>
      </c>
      <c r="N45" s="53"/>
    </row>
    <row r="46" spans="2:14" ht="39.4" x14ac:dyDescent="0.35">
      <c r="B46" s="134" t="s">
        <v>562</v>
      </c>
      <c r="C46" s="134" t="s">
        <v>156</v>
      </c>
      <c r="D46" s="18" t="s">
        <v>226</v>
      </c>
      <c r="E46" s="17">
        <f>'Minacce RISCHIO'!$E55</f>
        <v>2</v>
      </c>
      <c r="F46" s="80" t="s">
        <v>142</v>
      </c>
      <c r="G46" s="17" t="s">
        <v>207</v>
      </c>
      <c r="H46" s="17" t="s">
        <v>207</v>
      </c>
      <c r="I46" s="17" t="s">
        <v>207</v>
      </c>
      <c r="J46" s="17" t="s">
        <v>207</v>
      </c>
      <c r="K46" s="17" t="s">
        <v>207</v>
      </c>
      <c r="L46" s="17" t="s">
        <v>207</v>
      </c>
      <c r="M46" s="66">
        <f ca="1">'Minacce RISCHIO'!$M55</f>
        <v>32</v>
      </c>
      <c r="N46" s="52"/>
    </row>
    <row r="47" spans="2:14" ht="26.25" x14ac:dyDescent="0.35">
      <c r="B47" s="134" t="s">
        <v>562</v>
      </c>
      <c r="C47" s="134" t="s">
        <v>156</v>
      </c>
      <c r="D47" s="18" t="s">
        <v>45</v>
      </c>
      <c r="E47" s="17">
        <f>'Minacce RISCHIO'!$E56</f>
        <v>2</v>
      </c>
      <c r="F47" s="80" t="s">
        <v>140</v>
      </c>
      <c r="G47" s="17" t="s">
        <v>207</v>
      </c>
      <c r="H47" s="17" t="s">
        <v>207</v>
      </c>
      <c r="I47" s="17"/>
      <c r="J47" s="17"/>
      <c r="K47" s="17"/>
      <c r="L47" s="17"/>
      <c r="M47" s="66">
        <f ca="1">'Minacce RISCHIO'!$M56</f>
        <v>32</v>
      </c>
      <c r="N47" s="52"/>
    </row>
    <row r="48" spans="2:14" ht="26.25" x14ac:dyDescent="0.35">
      <c r="B48" s="134" t="s">
        <v>562</v>
      </c>
      <c r="C48" s="134" t="s">
        <v>156</v>
      </c>
      <c r="D48" s="18" t="s">
        <v>46</v>
      </c>
      <c r="E48" s="17">
        <f>'Minacce RISCHIO'!$E57</f>
        <v>2</v>
      </c>
      <c r="F48" s="80" t="s">
        <v>142</v>
      </c>
      <c r="G48" s="17" t="s">
        <v>207</v>
      </c>
      <c r="H48" s="17" t="s">
        <v>207</v>
      </c>
      <c r="I48" s="17" t="s">
        <v>207</v>
      </c>
      <c r="J48" s="17" t="s">
        <v>207</v>
      </c>
      <c r="K48" s="17" t="s">
        <v>207</v>
      </c>
      <c r="L48" s="17" t="s">
        <v>207</v>
      </c>
      <c r="M48" s="66">
        <f ca="1">'Minacce RISCHIO'!$M57</f>
        <v>32</v>
      </c>
      <c r="N48" s="52"/>
    </row>
    <row r="49" spans="2:14" ht="26.65" thickBot="1" x14ac:dyDescent="0.4">
      <c r="B49" s="134" t="s">
        <v>562</v>
      </c>
      <c r="C49" s="134" t="s">
        <v>156</v>
      </c>
      <c r="D49" s="18" t="s">
        <v>47</v>
      </c>
      <c r="E49" s="17">
        <f>'Minacce RISCHIO'!$E58</f>
        <v>2</v>
      </c>
      <c r="F49" s="80" t="s">
        <v>142</v>
      </c>
      <c r="G49" s="68"/>
      <c r="H49" s="68"/>
      <c r="I49" s="68" t="s">
        <v>207</v>
      </c>
      <c r="J49" s="68" t="s">
        <v>207</v>
      </c>
      <c r="K49" s="68"/>
      <c r="L49" s="68"/>
      <c r="M49" s="66">
        <f ca="1">'Minacce RISCHIO'!$M58</f>
        <v>32</v>
      </c>
      <c r="N49" s="52"/>
    </row>
    <row r="50" spans="2:14" ht="26.25" x14ac:dyDescent="0.35">
      <c r="B50" s="134" t="s">
        <v>316</v>
      </c>
      <c r="C50" s="120" t="s">
        <v>627</v>
      </c>
      <c r="D50" s="18" t="s">
        <v>628</v>
      </c>
      <c r="E50" s="17">
        <f>'Minacce RISCHIO'!$E59</f>
        <v>1</v>
      </c>
      <c r="F50" s="80" t="s">
        <v>143</v>
      </c>
      <c r="G50" s="17"/>
      <c r="H50" s="17"/>
      <c r="I50" s="17"/>
      <c r="J50" s="17" t="s">
        <v>207</v>
      </c>
      <c r="K50" s="17"/>
      <c r="L50" s="17"/>
      <c r="M50" s="66">
        <f ca="1">'Minacce RISCHIO'!$M59</f>
        <v>8</v>
      </c>
    </row>
    <row r="51" spans="2:14" ht="39.4" x14ac:dyDescent="0.35">
      <c r="B51" s="134" t="s">
        <v>316</v>
      </c>
      <c r="C51" s="120" t="s">
        <v>627</v>
      </c>
      <c r="D51" s="18" t="s">
        <v>629</v>
      </c>
      <c r="E51" s="17">
        <f>'Minacce RISCHIO'!$E60</f>
        <v>1</v>
      </c>
      <c r="F51" s="80" t="s">
        <v>143</v>
      </c>
      <c r="G51" s="17"/>
      <c r="H51" s="17"/>
      <c r="I51" s="17"/>
      <c r="J51" s="17" t="s">
        <v>207</v>
      </c>
      <c r="K51" s="17"/>
      <c r="L51" s="17"/>
      <c r="M51" s="66">
        <f ca="1">'Minacce RISCHIO'!$M60</f>
        <v>8</v>
      </c>
    </row>
    <row r="52" spans="2:14" ht="65.650000000000006" x14ac:dyDescent="0.35">
      <c r="B52" s="134" t="s">
        <v>316</v>
      </c>
      <c r="C52" s="120" t="s">
        <v>627</v>
      </c>
      <c r="D52" s="18" t="s">
        <v>630</v>
      </c>
      <c r="E52" s="17">
        <f>'Minacce RISCHIO'!$E61</f>
        <v>1</v>
      </c>
      <c r="F52" s="80" t="s">
        <v>143</v>
      </c>
      <c r="G52" s="17"/>
      <c r="H52" s="17"/>
      <c r="I52" s="17"/>
      <c r="J52" s="17" t="s">
        <v>207</v>
      </c>
      <c r="K52" s="17"/>
      <c r="L52" s="17" t="s">
        <v>207</v>
      </c>
      <c r="M52" s="66">
        <f ca="1">'Minacce RISCHIO'!$M61</f>
        <v>8</v>
      </c>
    </row>
    <row r="53" spans="2:14" ht="39.4" x14ac:dyDescent="0.35">
      <c r="B53" s="134" t="s">
        <v>316</v>
      </c>
      <c r="C53" s="120" t="s">
        <v>627</v>
      </c>
      <c r="D53" s="18" t="s">
        <v>631</v>
      </c>
      <c r="E53" s="17">
        <f>'Minacce RISCHIO'!$E62</f>
        <v>1</v>
      </c>
      <c r="F53" s="80" t="s">
        <v>143</v>
      </c>
      <c r="G53" s="17"/>
      <c r="H53" s="17"/>
      <c r="I53" s="17"/>
      <c r="J53" s="17" t="s">
        <v>207</v>
      </c>
      <c r="K53" s="17"/>
      <c r="L53" s="17" t="s">
        <v>207</v>
      </c>
      <c r="M53" s="66">
        <f ca="1">'Minacce RISCHIO'!$M62</f>
        <v>8</v>
      </c>
    </row>
    <row r="54" spans="2:14" ht="39.4" x14ac:dyDescent="0.35">
      <c r="B54" s="134" t="s">
        <v>316</v>
      </c>
      <c r="C54" s="120" t="s">
        <v>627</v>
      </c>
      <c r="D54" s="18" t="s">
        <v>632</v>
      </c>
      <c r="E54" s="17">
        <f>'Minacce RISCHIO'!$E63</f>
        <v>1</v>
      </c>
      <c r="F54" s="80" t="s">
        <v>0</v>
      </c>
      <c r="G54" s="17"/>
      <c r="H54" s="17"/>
      <c r="I54" s="17" t="s">
        <v>207</v>
      </c>
      <c r="J54" s="17"/>
      <c r="K54" s="17"/>
      <c r="L54" s="17"/>
      <c r="M54" s="66">
        <f ca="1">'Minacce RISCHIO'!$M63</f>
        <v>12</v>
      </c>
    </row>
    <row r="55" spans="2:14" ht="39.4" x14ac:dyDescent="0.35">
      <c r="B55" s="134" t="s">
        <v>316</v>
      </c>
      <c r="C55" s="120" t="s">
        <v>627</v>
      </c>
      <c r="D55" s="18" t="s">
        <v>633</v>
      </c>
      <c r="E55" s="17">
        <f>'Minacce RISCHIO'!$E64</f>
        <v>1</v>
      </c>
      <c r="F55" s="80" t="s">
        <v>142</v>
      </c>
      <c r="G55" s="17" t="s">
        <v>207</v>
      </c>
      <c r="H55" s="17" t="s">
        <v>207</v>
      </c>
      <c r="I55" s="17" t="s">
        <v>207</v>
      </c>
      <c r="J55" s="17" t="s">
        <v>207</v>
      </c>
      <c r="K55" s="17" t="s">
        <v>207</v>
      </c>
      <c r="L55" s="17" t="s">
        <v>207</v>
      </c>
      <c r="M55" s="66">
        <f ca="1">'Minacce RISCHIO'!$M64</f>
        <v>16</v>
      </c>
    </row>
    <row r="56" spans="2:14" ht="39.4" x14ac:dyDescent="0.35">
      <c r="B56" s="134" t="s">
        <v>316</v>
      </c>
      <c r="C56" s="120" t="s">
        <v>627</v>
      </c>
      <c r="D56" s="18" t="s">
        <v>634</v>
      </c>
      <c r="E56" s="17">
        <f>'Minacce RISCHIO'!$E65</f>
        <v>1</v>
      </c>
      <c r="F56" s="80" t="s">
        <v>142</v>
      </c>
      <c r="G56" s="17"/>
      <c r="H56" s="17"/>
      <c r="I56" s="17"/>
      <c r="J56" s="17" t="s">
        <v>207</v>
      </c>
      <c r="K56" s="17"/>
      <c r="L56" s="17"/>
      <c r="M56" s="66">
        <f ca="1">'Minacce RISCHIO'!$M65</f>
        <v>16</v>
      </c>
    </row>
  </sheetData>
  <mergeCells count="1">
    <mergeCell ref="G5:L5"/>
  </mergeCells>
  <conditionalFormatting sqref="M7:M19">
    <cfRule type="cellIs" dxfId="63" priority="109" operator="equal">
      <formula>0</formula>
    </cfRule>
    <cfRule type="cellIs" dxfId="62" priority="110" operator="greaterThan">
      <formula>39</formula>
    </cfRule>
    <cfRule type="cellIs" dxfId="61" priority="111" operator="between">
      <formula>21</formula>
      <formula>40</formula>
    </cfRule>
    <cfRule type="cellIs" dxfId="60" priority="112" operator="lessThan">
      <formula>21</formula>
    </cfRule>
  </conditionalFormatting>
  <conditionalFormatting sqref="M39">
    <cfRule type="cellIs" dxfId="59" priority="73" operator="equal">
      <formula>0</formula>
    </cfRule>
    <cfRule type="cellIs" dxfId="58" priority="74" operator="greaterThan">
      <formula>39</formula>
    </cfRule>
    <cfRule type="cellIs" dxfId="57" priority="75" operator="between">
      <formula>21</formula>
      <formula>40</formula>
    </cfRule>
    <cfRule type="cellIs" dxfId="56" priority="76" operator="lessThan">
      <formula>21</formula>
    </cfRule>
  </conditionalFormatting>
  <conditionalFormatting sqref="M33">
    <cfRule type="cellIs" dxfId="55" priority="69" operator="equal">
      <formula>0</formula>
    </cfRule>
    <cfRule type="cellIs" dxfId="54" priority="70" operator="greaterThan">
      <formula>39</formula>
    </cfRule>
    <cfRule type="cellIs" dxfId="53" priority="71" operator="between">
      <formula>21</formula>
      <formula>40</formula>
    </cfRule>
    <cfRule type="cellIs" dxfId="52" priority="72" operator="lessThan">
      <formula>21</formula>
    </cfRule>
  </conditionalFormatting>
  <conditionalFormatting sqref="M31">
    <cfRule type="cellIs" dxfId="51" priority="65" operator="equal">
      <formula>0</formula>
    </cfRule>
    <cfRule type="cellIs" dxfId="50" priority="66" operator="greaterThan">
      <formula>39</formula>
    </cfRule>
    <cfRule type="cellIs" dxfId="49" priority="67" operator="between">
      <formula>21</formula>
      <formula>40</formula>
    </cfRule>
    <cfRule type="cellIs" dxfId="48" priority="68" operator="lessThan">
      <formula>21</formula>
    </cfRule>
  </conditionalFormatting>
  <conditionalFormatting sqref="M29">
    <cfRule type="cellIs" dxfId="47" priority="61" operator="equal">
      <formula>0</formula>
    </cfRule>
    <cfRule type="cellIs" dxfId="46" priority="62" operator="greaterThan">
      <formula>39</formula>
    </cfRule>
    <cfRule type="cellIs" dxfId="45" priority="63" operator="between">
      <formula>21</formula>
      <formula>40</formula>
    </cfRule>
    <cfRule type="cellIs" dxfId="44" priority="64" operator="lessThan">
      <formula>21</formula>
    </cfRule>
  </conditionalFormatting>
  <conditionalFormatting sqref="M22">
    <cfRule type="cellIs" dxfId="43" priority="57" operator="equal">
      <formula>0</formula>
    </cfRule>
    <cfRule type="cellIs" dxfId="42" priority="58" operator="greaterThan">
      <formula>39</formula>
    </cfRule>
    <cfRule type="cellIs" dxfId="41" priority="59" operator="between">
      <formula>21</formula>
      <formula>40</formula>
    </cfRule>
    <cfRule type="cellIs" dxfId="40" priority="60" operator="lessThan">
      <formula>21</formula>
    </cfRule>
  </conditionalFormatting>
  <conditionalFormatting sqref="M20">
    <cfRule type="cellIs" dxfId="39" priority="53" operator="equal">
      <formula>0</formula>
    </cfRule>
    <cfRule type="cellIs" dxfId="38" priority="54" operator="greaterThan">
      <formula>39</formula>
    </cfRule>
    <cfRule type="cellIs" dxfId="37" priority="55" operator="between">
      <formula>21</formula>
      <formula>40</formula>
    </cfRule>
    <cfRule type="cellIs" dxfId="36" priority="56" operator="lessThan">
      <formula>21</formula>
    </cfRule>
  </conditionalFormatting>
  <conditionalFormatting sqref="M21">
    <cfRule type="cellIs" dxfId="35" priority="21" operator="equal">
      <formula>0</formula>
    </cfRule>
    <cfRule type="cellIs" dxfId="34" priority="22" operator="greaterThan">
      <formula>39</formula>
    </cfRule>
    <cfRule type="cellIs" dxfId="33" priority="23" operator="between">
      <formula>21</formula>
      <formula>40</formula>
    </cfRule>
    <cfRule type="cellIs" dxfId="32" priority="24" operator="lessThan">
      <formula>21</formula>
    </cfRule>
  </conditionalFormatting>
  <conditionalFormatting sqref="M23:M28">
    <cfRule type="cellIs" dxfId="31" priority="17" operator="equal">
      <formula>0</formula>
    </cfRule>
    <cfRule type="cellIs" dxfId="30" priority="18" operator="greaterThan">
      <formula>39</formula>
    </cfRule>
    <cfRule type="cellIs" dxfId="29" priority="19" operator="between">
      <formula>21</formula>
      <formula>40</formula>
    </cfRule>
    <cfRule type="cellIs" dxfId="28" priority="20" operator="lessThan">
      <formula>21</formula>
    </cfRule>
  </conditionalFormatting>
  <conditionalFormatting sqref="M30">
    <cfRule type="cellIs" dxfId="27" priority="13" operator="equal">
      <formula>0</formula>
    </cfRule>
    <cfRule type="cellIs" dxfId="26" priority="14" operator="greaterThan">
      <formula>39</formula>
    </cfRule>
    <cfRule type="cellIs" dxfId="25" priority="15" operator="between">
      <formula>21</formula>
      <formula>40</formula>
    </cfRule>
    <cfRule type="cellIs" dxfId="24" priority="16" operator="lessThan">
      <formula>21</formula>
    </cfRule>
  </conditionalFormatting>
  <conditionalFormatting sqref="M32">
    <cfRule type="cellIs" dxfId="23" priority="9" operator="equal">
      <formula>0</formula>
    </cfRule>
    <cfRule type="cellIs" dxfId="22" priority="10" operator="greaterThan">
      <formula>39</formula>
    </cfRule>
    <cfRule type="cellIs" dxfId="21" priority="11" operator="between">
      <formula>21</formula>
      <formula>40</formula>
    </cfRule>
    <cfRule type="cellIs" dxfId="20" priority="12" operator="lessThan">
      <formula>21</formula>
    </cfRule>
  </conditionalFormatting>
  <conditionalFormatting sqref="M34:M38">
    <cfRule type="cellIs" dxfId="19" priority="5" operator="equal">
      <formula>0</formula>
    </cfRule>
    <cfRule type="cellIs" dxfId="18" priority="6" operator="greaterThan">
      <formula>39</formula>
    </cfRule>
    <cfRule type="cellIs" dxfId="17" priority="7" operator="between">
      <formula>21</formula>
      <formula>40</formula>
    </cfRule>
    <cfRule type="cellIs" dxfId="16" priority="8" operator="lessThan">
      <formula>21</formula>
    </cfRule>
  </conditionalFormatting>
  <conditionalFormatting sqref="M40:M56">
    <cfRule type="cellIs" dxfId="15" priority="1" operator="equal">
      <formula>0</formula>
    </cfRule>
    <cfRule type="cellIs" dxfId="14" priority="2" operator="greaterThan">
      <formula>39</formula>
    </cfRule>
    <cfRule type="cellIs" dxfId="13" priority="3" operator="between">
      <formula>21</formula>
      <formula>40</formula>
    </cfRule>
    <cfRule type="cellIs" dxfId="12" priority="4" operator="lessThan">
      <formula>21</formula>
    </cfRule>
  </conditionalFormatting>
  <pageMargins left="0.55118110236220474" right="0.51181102362204722" top="0.98425196850393704" bottom="0.98425196850393704" header="0.51181102362204722" footer="0.51181102362204722"/>
  <pageSetup paperSize="9" scale="69" fitToHeight="0" orientation="landscape" r:id="rId1"/>
  <headerFooter alignWithMargins="0">
    <oddHeader>&amp;L&amp;F&amp;R&amp;A</oddHeader>
    <oddFooter>&amp;LDocumento riservato per la Direzione e i partecipanti al riesame di Direzione, consulenti e auditor.&amp;RPagina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2"/>
  <sheetViews>
    <sheetView workbookViewId="0">
      <selection activeCell="G15" sqref="G15"/>
    </sheetView>
  </sheetViews>
  <sheetFormatPr defaultColWidth="9.1328125" defaultRowHeight="13.15" x14ac:dyDescent="0.35"/>
  <cols>
    <col min="1" max="1" width="3.1328125" style="6" customWidth="1"/>
    <col min="2" max="3" width="16.46484375" style="8" customWidth="1"/>
    <col min="4" max="4" width="23.1328125" style="6" customWidth="1"/>
    <col min="5" max="5" width="18" style="4" bestFit="1" customWidth="1"/>
    <col min="6" max="6" width="16.33203125" style="4" bestFit="1" customWidth="1"/>
    <col min="7" max="7" width="16.86328125" style="6" bestFit="1" customWidth="1"/>
    <col min="8" max="8" width="21.9296875" style="4" bestFit="1" customWidth="1"/>
    <col min="9" max="9" width="3.59765625" style="6" customWidth="1"/>
    <col min="10" max="16384" width="9.1328125" style="6"/>
  </cols>
  <sheetData>
    <row r="1" spans="2:9" s="7" customFormat="1" x14ac:dyDescent="0.35">
      <c r="D1" s="4"/>
      <c r="E1" s="4"/>
      <c r="H1" s="4"/>
      <c r="I1" s="4"/>
    </row>
    <row r="2" spans="2:9" s="7" customFormat="1" ht="23.25" x14ac:dyDescent="0.35">
      <c r="B2" s="16" t="s">
        <v>246</v>
      </c>
      <c r="C2" s="16"/>
      <c r="D2" s="4"/>
      <c r="E2" s="4"/>
      <c r="H2" s="4"/>
      <c r="I2" s="4"/>
    </row>
    <row r="3" spans="2:9" s="7" customFormat="1" x14ac:dyDescent="0.35">
      <c r="B3" s="7" t="s">
        <v>247</v>
      </c>
      <c r="D3" s="4"/>
      <c r="E3" s="4"/>
      <c r="H3" s="4"/>
      <c r="I3" s="4"/>
    </row>
    <row r="4" spans="2:9" s="7" customFormat="1" x14ac:dyDescent="0.35">
      <c r="B4" s="7" t="s">
        <v>248</v>
      </c>
      <c r="D4" s="4"/>
      <c r="E4" s="4"/>
      <c r="H4" s="78"/>
      <c r="I4" s="4"/>
    </row>
    <row r="5" spans="2:9" s="7" customFormat="1" x14ac:dyDescent="0.35">
      <c r="B5" s="7" t="s">
        <v>249</v>
      </c>
      <c r="D5" s="4"/>
      <c r="E5" s="4"/>
      <c r="H5" s="78"/>
      <c r="I5" s="4"/>
    </row>
    <row r="6" spans="2:9" customFormat="1" ht="12.75" x14ac:dyDescent="0.35">
      <c r="E6" s="3"/>
      <c r="H6" s="78"/>
      <c r="I6" s="78"/>
    </row>
    <row r="7" spans="2:9" customFormat="1" x14ac:dyDescent="0.4">
      <c r="B7" s="8"/>
      <c r="C7" s="8"/>
      <c r="D7" s="81"/>
      <c r="E7" s="155" t="s">
        <v>149</v>
      </c>
      <c r="F7" s="156"/>
      <c r="G7" s="156"/>
      <c r="H7" s="78"/>
      <c r="I7" s="78"/>
    </row>
    <row r="8" spans="2:9" customFormat="1" x14ac:dyDescent="0.4">
      <c r="B8" s="8"/>
      <c r="C8" s="8"/>
      <c r="D8" s="81" t="s">
        <v>4</v>
      </c>
      <c r="E8" s="81" t="s">
        <v>146</v>
      </c>
      <c r="F8" s="81" t="s">
        <v>147</v>
      </c>
      <c r="G8" s="81" t="s">
        <v>148</v>
      </c>
      <c r="H8" s="78"/>
      <c r="I8" s="78"/>
    </row>
    <row r="9" spans="2:9" customFormat="1" x14ac:dyDescent="0.4">
      <c r="B9" s="8"/>
      <c r="C9" s="8"/>
      <c r="D9" s="82" t="s">
        <v>168</v>
      </c>
      <c r="E9" s="83">
        <f>'Informazioni e valutazione'!$F$23</f>
        <v>2</v>
      </c>
      <c r="F9" s="83">
        <f>'Informazioni e valutazione'!G23</f>
        <v>3</v>
      </c>
      <c r="G9" s="83">
        <f>'Informazioni e valutazione'!H23</f>
        <v>4</v>
      </c>
      <c r="H9" s="4"/>
      <c r="I9" s="78"/>
    </row>
    <row r="10" spans="2:9" customFormat="1" x14ac:dyDescent="0.4">
      <c r="B10" s="79"/>
      <c r="C10" s="79"/>
      <c r="E10" s="3"/>
      <c r="H10" s="4"/>
      <c r="I10" s="78"/>
    </row>
    <row r="11" spans="2:9" s="9" customFormat="1" ht="28.5" x14ac:dyDescent="0.35">
      <c r="B11" s="50" t="s">
        <v>561</v>
      </c>
      <c r="C11" s="50" t="s">
        <v>17</v>
      </c>
      <c r="D11" s="50" t="s">
        <v>18</v>
      </c>
      <c r="E11" s="50" t="s">
        <v>19</v>
      </c>
      <c r="F11" s="50" t="s">
        <v>251</v>
      </c>
      <c r="G11" s="50" t="s">
        <v>250</v>
      </c>
    </row>
    <row r="12" spans="2:9" x14ac:dyDescent="0.35">
      <c r="B12" s="134" t="s">
        <v>562</v>
      </c>
      <c r="C12" s="134" t="s">
        <v>133</v>
      </c>
      <c r="D12" s="18" t="s">
        <v>25</v>
      </c>
      <c r="E12" s="17">
        <f>'Minacce RISCHIO'!E16</f>
        <v>1</v>
      </c>
      <c r="F12" s="51">
        <f>'Minacce RISCHIO'!H16</f>
        <v>4</v>
      </c>
      <c r="G12" s="51" t="str">
        <f t="shared" ref="G12:G43" si="0">IF($E12=0,"NA",IF($F12=12,"Alto",IF($F12&gt;4,"Medio","Basso")))</f>
        <v>Basso</v>
      </c>
      <c r="H12" s="6"/>
    </row>
    <row r="13" spans="2:9" x14ac:dyDescent="0.35">
      <c r="B13" s="134" t="s">
        <v>562</v>
      </c>
      <c r="C13" s="134" t="s">
        <v>133</v>
      </c>
      <c r="D13" s="18" t="s">
        <v>26</v>
      </c>
      <c r="E13" s="17">
        <f>'Minacce RISCHIO'!E17</f>
        <v>1</v>
      </c>
      <c r="F13" s="51">
        <f>'Minacce RISCHIO'!H17</f>
        <v>4</v>
      </c>
      <c r="G13" s="51" t="str">
        <f t="shared" si="0"/>
        <v>Basso</v>
      </c>
      <c r="H13" s="6"/>
    </row>
    <row r="14" spans="2:9" ht="26.25" x14ac:dyDescent="0.35">
      <c r="B14" s="134" t="s">
        <v>562</v>
      </c>
      <c r="C14" s="134" t="s">
        <v>133</v>
      </c>
      <c r="D14" s="18" t="s">
        <v>27</v>
      </c>
      <c r="E14" s="17">
        <f>'Minacce RISCHIO'!E18</f>
        <v>1</v>
      </c>
      <c r="F14" s="51">
        <f>'Minacce RISCHIO'!H18</f>
        <v>4</v>
      </c>
      <c r="G14" s="51" t="str">
        <f t="shared" si="0"/>
        <v>Basso</v>
      </c>
      <c r="H14" s="6"/>
    </row>
    <row r="15" spans="2:9" ht="52.5" x14ac:dyDescent="0.35">
      <c r="B15" s="134" t="s">
        <v>562</v>
      </c>
      <c r="C15" s="134" t="s">
        <v>133</v>
      </c>
      <c r="D15" s="18" t="s">
        <v>237</v>
      </c>
      <c r="E15" s="17">
        <f>'Minacce RISCHIO'!E19</f>
        <v>1</v>
      </c>
      <c r="F15" s="51">
        <f>'Minacce RISCHIO'!H19</f>
        <v>4</v>
      </c>
      <c r="G15" s="51" t="str">
        <f t="shared" si="0"/>
        <v>Basso</v>
      </c>
      <c r="H15" s="6"/>
    </row>
    <row r="16" spans="2:9" x14ac:dyDescent="0.35">
      <c r="B16" s="134" t="s">
        <v>562</v>
      </c>
      <c r="C16" s="134" t="s">
        <v>133</v>
      </c>
      <c r="D16" s="18" t="s">
        <v>28</v>
      </c>
      <c r="E16" s="17">
        <f>'Minacce RISCHIO'!E20</f>
        <v>1</v>
      </c>
      <c r="F16" s="51">
        <f>'Minacce RISCHIO'!H20</f>
        <v>4</v>
      </c>
      <c r="G16" s="51" t="str">
        <f t="shared" si="0"/>
        <v>Basso</v>
      </c>
      <c r="H16" s="6"/>
    </row>
    <row r="17" spans="2:8" ht="26.25" x14ac:dyDescent="0.35">
      <c r="B17" s="134" t="s">
        <v>562</v>
      </c>
      <c r="C17" s="134" t="s">
        <v>150</v>
      </c>
      <c r="D17" s="18" t="s">
        <v>238</v>
      </c>
      <c r="E17" s="17">
        <f>'Minacce RISCHIO'!E21</f>
        <v>1</v>
      </c>
      <c r="F17" s="51">
        <f>'Minacce RISCHIO'!H21</f>
        <v>4</v>
      </c>
      <c r="G17" s="51" t="str">
        <f t="shared" si="0"/>
        <v>Basso</v>
      </c>
      <c r="H17" s="6"/>
    </row>
    <row r="18" spans="2:8" x14ac:dyDescent="0.35">
      <c r="B18" s="134" t="s">
        <v>562</v>
      </c>
      <c r="C18" s="134" t="s">
        <v>150</v>
      </c>
      <c r="D18" s="18" t="s">
        <v>29</v>
      </c>
      <c r="E18" s="17">
        <f>'Minacce RISCHIO'!E22</f>
        <v>1</v>
      </c>
      <c r="F18" s="51">
        <f>'Minacce RISCHIO'!H22</f>
        <v>4</v>
      </c>
      <c r="G18" s="51" t="str">
        <f t="shared" si="0"/>
        <v>Basso</v>
      </c>
      <c r="H18" s="6"/>
    </row>
    <row r="19" spans="2:8" ht="26.25" x14ac:dyDescent="0.35">
      <c r="B19" s="134" t="s">
        <v>562</v>
      </c>
      <c r="C19" s="134" t="s">
        <v>150</v>
      </c>
      <c r="D19" s="18" t="s">
        <v>217</v>
      </c>
      <c r="E19" s="17">
        <f>'Minacce RISCHIO'!E23</f>
        <v>1</v>
      </c>
      <c r="F19" s="51">
        <f>'Minacce RISCHIO'!H23</f>
        <v>4</v>
      </c>
      <c r="G19" s="51" t="str">
        <f t="shared" si="0"/>
        <v>Basso</v>
      </c>
      <c r="H19" s="6"/>
    </row>
    <row r="20" spans="2:8" ht="26.25" x14ac:dyDescent="0.35">
      <c r="B20" s="134" t="s">
        <v>562</v>
      </c>
      <c r="C20" s="134" t="s">
        <v>151</v>
      </c>
      <c r="D20" s="18" t="s">
        <v>218</v>
      </c>
      <c r="E20" s="17">
        <f>'Minacce RISCHIO'!E24</f>
        <v>2</v>
      </c>
      <c r="F20" s="51">
        <f>'Minacce RISCHIO'!H24</f>
        <v>8</v>
      </c>
      <c r="G20" s="51" t="str">
        <f t="shared" si="0"/>
        <v>Medio</v>
      </c>
      <c r="H20" s="6"/>
    </row>
    <row r="21" spans="2:8" ht="26.25" x14ac:dyDescent="0.35">
      <c r="B21" s="134" t="s">
        <v>562</v>
      </c>
      <c r="C21" s="134" t="s">
        <v>151</v>
      </c>
      <c r="D21" s="18" t="s">
        <v>30</v>
      </c>
      <c r="E21" s="17">
        <f>'Minacce RISCHIO'!E25</f>
        <v>2</v>
      </c>
      <c r="F21" s="51">
        <f>'Minacce RISCHIO'!H25</f>
        <v>8</v>
      </c>
      <c r="G21" s="51" t="str">
        <f t="shared" si="0"/>
        <v>Medio</v>
      </c>
      <c r="H21" s="6"/>
    </row>
    <row r="22" spans="2:8" ht="26.25" x14ac:dyDescent="0.35">
      <c r="B22" s="134" t="s">
        <v>562</v>
      </c>
      <c r="C22" s="134" t="s">
        <v>151</v>
      </c>
      <c r="D22" s="18" t="s">
        <v>219</v>
      </c>
      <c r="E22" s="17">
        <f>'Minacce RISCHIO'!E26</f>
        <v>2</v>
      </c>
      <c r="F22" s="51">
        <f>'Minacce RISCHIO'!H26</f>
        <v>8</v>
      </c>
      <c r="G22" s="51" t="str">
        <f t="shared" si="0"/>
        <v>Medio</v>
      </c>
      <c r="H22" s="6"/>
    </row>
    <row r="23" spans="2:8" ht="26.25" x14ac:dyDescent="0.35">
      <c r="B23" s="134" t="s">
        <v>562</v>
      </c>
      <c r="C23" s="134" t="s">
        <v>151</v>
      </c>
      <c r="D23" s="18" t="s">
        <v>31</v>
      </c>
      <c r="E23" s="17">
        <f>'Minacce RISCHIO'!E27</f>
        <v>2</v>
      </c>
      <c r="F23" s="51">
        <f>'Minacce RISCHIO'!H27</f>
        <v>8</v>
      </c>
      <c r="G23" s="51" t="str">
        <f t="shared" si="0"/>
        <v>Medio</v>
      </c>
      <c r="H23" s="6"/>
    </row>
    <row r="24" spans="2:8" ht="39.4" x14ac:dyDescent="0.35">
      <c r="B24" s="134" t="s">
        <v>562</v>
      </c>
      <c r="C24" s="134" t="s">
        <v>151</v>
      </c>
      <c r="D24" s="18" t="s">
        <v>220</v>
      </c>
      <c r="E24" s="17">
        <f>'Minacce RISCHIO'!E28</f>
        <v>2</v>
      </c>
      <c r="F24" s="51">
        <f>'Minacce RISCHIO'!H28</f>
        <v>8</v>
      </c>
      <c r="G24" s="51" t="str">
        <f t="shared" si="0"/>
        <v>Medio</v>
      </c>
      <c r="H24" s="6"/>
    </row>
    <row r="25" spans="2:8" ht="26.25" x14ac:dyDescent="0.35">
      <c r="B25" s="134" t="s">
        <v>562</v>
      </c>
      <c r="C25" s="134" t="s">
        <v>151</v>
      </c>
      <c r="D25" s="18" t="s">
        <v>221</v>
      </c>
      <c r="E25" s="17">
        <f>'Minacce RISCHIO'!E29</f>
        <v>2</v>
      </c>
      <c r="F25" s="51">
        <f>'Minacce RISCHIO'!H29</f>
        <v>8</v>
      </c>
      <c r="G25" s="51" t="str">
        <f t="shared" si="0"/>
        <v>Medio</v>
      </c>
      <c r="H25" s="6"/>
    </row>
    <row r="26" spans="2:8" ht="105" x14ac:dyDescent="0.35">
      <c r="B26" s="134" t="s">
        <v>562</v>
      </c>
      <c r="C26" s="134" t="s">
        <v>151</v>
      </c>
      <c r="D26" s="18" t="s">
        <v>222</v>
      </c>
      <c r="E26" s="17">
        <f>'Minacce RISCHIO'!E30</f>
        <v>2</v>
      </c>
      <c r="F26" s="51">
        <f>'Minacce RISCHIO'!H30</f>
        <v>8</v>
      </c>
      <c r="G26" s="51" t="str">
        <f t="shared" si="0"/>
        <v>Medio</v>
      </c>
      <c r="H26" s="6"/>
    </row>
    <row r="27" spans="2:8" ht="26.25" x14ac:dyDescent="0.35">
      <c r="B27" s="134" t="s">
        <v>562</v>
      </c>
      <c r="C27" s="134" t="s">
        <v>151</v>
      </c>
      <c r="D27" s="18" t="s">
        <v>32</v>
      </c>
      <c r="E27" s="17">
        <f>'Minacce RISCHIO'!E31</f>
        <v>2</v>
      </c>
      <c r="F27" s="51">
        <f>'Minacce RISCHIO'!H31</f>
        <v>8</v>
      </c>
      <c r="G27" s="51" t="str">
        <f t="shared" si="0"/>
        <v>Medio</v>
      </c>
      <c r="H27" s="6"/>
    </row>
    <row r="28" spans="2:8" x14ac:dyDescent="0.35">
      <c r="B28" s="134" t="s">
        <v>562</v>
      </c>
      <c r="C28" s="134" t="s">
        <v>152</v>
      </c>
      <c r="D28" s="18" t="s">
        <v>33</v>
      </c>
      <c r="E28" s="17">
        <f>'Minacce RISCHIO'!E32</f>
        <v>2</v>
      </c>
      <c r="F28" s="51">
        <f>'Minacce RISCHIO'!H32</f>
        <v>8</v>
      </c>
      <c r="G28" s="51" t="str">
        <f t="shared" si="0"/>
        <v>Medio</v>
      </c>
      <c r="H28" s="6"/>
    </row>
    <row r="29" spans="2:8" ht="26.25" x14ac:dyDescent="0.35">
      <c r="B29" s="134" t="s">
        <v>562</v>
      </c>
      <c r="C29" s="134" t="s">
        <v>153</v>
      </c>
      <c r="D29" s="18" t="s">
        <v>34</v>
      </c>
      <c r="E29" s="17">
        <f>'Minacce RISCHIO'!E33</f>
        <v>2</v>
      </c>
      <c r="F29" s="51">
        <f>'Minacce RISCHIO'!H33</f>
        <v>4</v>
      </c>
      <c r="G29" s="51" t="str">
        <f t="shared" si="0"/>
        <v>Basso</v>
      </c>
      <c r="H29" s="6"/>
    </row>
    <row r="30" spans="2:8" ht="26.25" x14ac:dyDescent="0.35">
      <c r="B30" s="134" t="s">
        <v>562</v>
      </c>
      <c r="C30" s="134" t="s">
        <v>153</v>
      </c>
      <c r="D30" s="18" t="s">
        <v>191</v>
      </c>
      <c r="E30" s="17">
        <f>'Minacce RISCHIO'!E34</f>
        <v>2</v>
      </c>
      <c r="F30" s="51">
        <f>'Minacce RISCHIO'!H34</f>
        <v>4</v>
      </c>
      <c r="G30" s="51" t="str">
        <f t="shared" si="0"/>
        <v>Basso</v>
      </c>
      <c r="H30" s="6"/>
    </row>
    <row r="31" spans="2:8" ht="26.25" x14ac:dyDescent="0.35">
      <c r="B31" s="134" t="s">
        <v>562</v>
      </c>
      <c r="C31" s="134" t="s">
        <v>153</v>
      </c>
      <c r="D31" s="18" t="s">
        <v>35</v>
      </c>
      <c r="E31" s="17">
        <f>'Minacce RISCHIO'!E35</f>
        <v>2</v>
      </c>
      <c r="F31" s="51">
        <f>'Minacce RISCHIO'!H35</f>
        <v>8</v>
      </c>
      <c r="G31" s="51" t="str">
        <f t="shared" si="0"/>
        <v>Medio</v>
      </c>
      <c r="H31" s="6"/>
    </row>
    <row r="32" spans="2:8" ht="39.4" x14ac:dyDescent="0.35">
      <c r="B32" s="134" t="s">
        <v>562</v>
      </c>
      <c r="C32" s="134" t="s">
        <v>153</v>
      </c>
      <c r="D32" s="18" t="s">
        <v>36</v>
      </c>
      <c r="E32" s="17">
        <f>'Minacce RISCHIO'!E36</f>
        <v>2</v>
      </c>
      <c r="F32" s="51">
        <f>'Minacce RISCHIO'!H36</f>
        <v>4</v>
      </c>
      <c r="G32" s="51" t="str">
        <f t="shared" si="0"/>
        <v>Basso</v>
      </c>
      <c r="H32" s="6"/>
    </row>
    <row r="33" spans="2:8" ht="39.4" x14ac:dyDescent="0.35">
      <c r="B33" s="134" t="s">
        <v>562</v>
      </c>
      <c r="C33" s="134" t="s">
        <v>153</v>
      </c>
      <c r="D33" s="18" t="s">
        <v>192</v>
      </c>
      <c r="E33" s="17">
        <f>'Minacce RISCHIO'!E37</f>
        <v>2</v>
      </c>
      <c r="F33" s="51">
        <f>'Minacce RISCHIO'!H37</f>
        <v>4</v>
      </c>
      <c r="G33" s="51" t="str">
        <f t="shared" si="0"/>
        <v>Basso</v>
      </c>
      <c r="H33" s="6"/>
    </row>
    <row r="34" spans="2:8" ht="26.25" x14ac:dyDescent="0.35">
      <c r="B34" s="134" t="s">
        <v>562</v>
      </c>
      <c r="C34" s="134" t="s">
        <v>153</v>
      </c>
      <c r="D34" s="18" t="s">
        <v>37</v>
      </c>
      <c r="E34" s="17">
        <f>'Minacce RISCHIO'!E38</f>
        <v>2</v>
      </c>
      <c r="F34" s="51">
        <f>'Minacce RISCHIO'!H38</f>
        <v>6</v>
      </c>
      <c r="G34" s="51" t="str">
        <f t="shared" si="0"/>
        <v>Medio</v>
      </c>
      <c r="H34" s="6"/>
    </row>
    <row r="35" spans="2:8" ht="26.25" x14ac:dyDescent="0.35">
      <c r="B35" s="134" t="s">
        <v>562</v>
      </c>
      <c r="C35" s="134" t="s">
        <v>153</v>
      </c>
      <c r="D35" s="18" t="s">
        <v>38</v>
      </c>
      <c r="E35" s="17">
        <f>'Minacce RISCHIO'!E39</f>
        <v>2</v>
      </c>
      <c r="F35" s="51">
        <f>'Minacce RISCHIO'!H39</f>
        <v>8</v>
      </c>
      <c r="G35" s="51" t="str">
        <f t="shared" si="0"/>
        <v>Medio</v>
      </c>
      <c r="H35" s="6"/>
    </row>
    <row r="36" spans="2:8" ht="26.25" x14ac:dyDescent="0.35">
      <c r="B36" s="134" t="s">
        <v>562</v>
      </c>
      <c r="C36" s="134" t="s">
        <v>153</v>
      </c>
      <c r="D36" s="18" t="s">
        <v>39</v>
      </c>
      <c r="E36" s="17">
        <f>'Minacce RISCHIO'!E40</f>
        <v>2</v>
      </c>
      <c r="F36" s="51">
        <f>'Minacce RISCHIO'!H40</f>
        <v>6</v>
      </c>
      <c r="G36" s="51" t="str">
        <f t="shared" si="0"/>
        <v>Medio</v>
      </c>
      <c r="H36" s="6"/>
    </row>
    <row r="37" spans="2:8" ht="26.25" x14ac:dyDescent="0.35">
      <c r="B37" s="134" t="s">
        <v>562</v>
      </c>
      <c r="C37" s="134" t="s">
        <v>154</v>
      </c>
      <c r="D37" s="18" t="s">
        <v>40</v>
      </c>
      <c r="E37" s="17">
        <f>'Minacce RISCHIO'!E41</f>
        <v>2</v>
      </c>
      <c r="F37" s="51">
        <f>'Minacce RISCHIO'!H41</f>
        <v>8</v>
      </c>
      <c r="G37" s="51" t="str">
        <f t="shared" si="0"/>
        <v>Medio</v>
      </c>
      <c r="H37" s="6"/>
    </row>
    <row r="38" spans="2:8" x14ac:dyDescent="0.35">
      <c r="B38" s="134" t="s">
        <v>562</v>
      </c>
      <c r="C38" s="134" t="s">
        <v>154</v>
      </c>
      <c r="D38" s="18" t="s">
        <v>41</v>
      </c>
      <c r="E38" s="17">
        <f>'Minacce RISCHIO'!E42</f>
        <v>2</v>
      </c>
      <c r="F38" s="51">
        <f>'Minacce RISCHIO'!H42</f>
        <v>8</v>
      </c>
      <c r="G38" s="51" t="str">
        <f t="shared" si="0"/>
        <v>Medio</v>
      </c>
      <c r="H38" s="6"/>
    </row>
    <row r="39" spans="2:8" ht="39.4" x14ac:dyDescent="0.35">
      <c r="B39" s="134" t="s">
        <v>562</v>
      </c>
      <c r="C39" s="134" t="s">
        <v>154</v>
      </c>
      <c r="D39" s="18" t="s">
        <v>157</v>
      </c>
      <c r="E39" s="17">
        <f>'Minacce RISCHIO'!E43</f>
        <v>2</v>
      </c>
      <c r="F39" s="51">
        <f>'Minacce RISCHIO'!H43</f>
        <v>8</v>
      </c>
      <c r="G39" s="51" t="str">
        <f t="shared" si="0"/>
        <v>Medio</v>
      </c>
      <c r="H39" s="6"/>
    </row>
    <row r="40" spans="2:8" ht="26.25" x14ac:dyDescent="0.35">
      <c r="B40" s="134" t="s">
        <v>562</v>
      </c>
      <c r="C40" s="134" t="s">
        <v>154</v>
      </c>
      <c r="D40" s="18" t="s">
        <v>158</v>
      </c>
      <c r="E40" s="17">
        <f>'Minacce RISCHIO'!E44</f>
        <v>2</v>
      </c>
      <c r="F40" s="51">
        <f>'Minacce RISCHIO'!H44</f>
        <v>8</v>
      </c>
      <c r="G40" s="51" t="str">
        <f t="shared" si="0"/>
        <v>Medio</v>
      </c>
      <c r="H40" s="6"/>
    </row>
    <row r="41" spans="2:8" ht="39.4" x14ac:dyDescent="0.35">
      <c r="B41" s="134" t="s">
        <v>562</v>
      </c>
      <c r="C41" s="134" t="s">
        <v>154</v>
      </c>
      <c r="D41" s="18" t="s">
        <v>159</v>
      </c>
      <c r="E41" s="17">
        <f>'Minacce RISCHIO'!E45</f>
        <v>3</v>
      </c>
      <c r="F41" s="51">
        <f>'Minacce RISCHIO'!H45</f>
        <v>12</v>
      </c>
      <c r="G41" s="51" t="str">
        <f t="shared" si="0"/>
        <v>Alto</v>
      </c>
      <c r="H41" s="6"/>
    </row>
    <row r="42" spans="2:8" ht="26.25" x14ac:dyDescent="0.35">
      <c r="B42" s="134" t="s">
        <v>562</v>
      </c>
      <c r="C42" s="134" t="s">
        <v>154</v>
      </c>
      <c r="D42" s="18" t="s">
        <v>42</v>
      </c>
      <c r="E42" s="17">
        <f>'Minacce RISCHIO'!E46</f>
        <v>2</v>
      </c>
      <c r="F42" s="51">
        <f>'Minacce RISCHIO'!H46</f>
        <v>8</v>
      </c>
      <c r="G42" s="51" t="str">
        <f t="shared" si="0"/>
        <v>Medio</v>
      </c>
      <c r="H42" s="6"/>
    </row>
    <row r="43" spans="2:8" ht="39.4" x14ac:dyDescent="0.35">
      <c r="B43" s="134" t="s">
        <v>562</v>
      </c>
      <c r="C43" s="133" t="s">
        <v>155</v>
      </c>
      <c r="D43" s="18" t="s">
        <v>239</v>
      </c>
      <c r="E43" s="17">
        <f>'Minacce RISCHIO'!E47</f>
        <v>2</v>
      </c>
      <c r="F43" s="51">
        <f>'Minacce RISCHIO'!H47</f>
        <v>8</v>
      </c>
      <c r="G43" s="51" t="str">
        <f t="shared" si="0"/>
        <v>Medio</v>
      </c>
      <c r="H43" s="6"/>
    </row>
    <row r="44" spans="2:8" ht="52.5" x14ac:dyDescent="0.35">
      <c r="B44" s="134" t="s">
        <v>562</v>
      </c>
      <c r="C44" s="133" t="s">
        <v>155</v>
      </c>
      <c r="D44" s="18" t="s">
        <v>193</v>
      </c>
      <c r="E44" s="17">
        <f>'Minacce RISCHIO'!E48</f>
        <v>2</v>
      </c>
      <c r="F44" s="51">
        <f>'Minacce RISCHIO'!H48</f>
        <v>8</v>
      </c>
      <c r="G44" s="51" t="str">
        <f t="shared" ref="G44:G61" si="1">IF($E44=0,"NA",IF($F44=12,"Alto",IF($F44&gt;4,"Medio","Basso")))</f>
        <v>Medio</v>
      </c>
      <c r="H44" s="6"/>
    </row>
    <row r="45" spans="2:8" ht="26.25" x14ac:dyDescent="0.35">
      <c r="B45" s="134" t="s">
        <v>562</v>
      </c>
      <c r="C45" s="133" t="s">
        <v>155</v>
      </c>
      <c r="D45" s="18" t="s">
        <v>43</v>
      </c>
      <c r="E45" s="17">
        <f>'Minacce RISCHIO'!E49</f>
        <v>2</v>
      </c>
      <c r="F45" s="51">
        <f>'Minacce RISCHIO'!H49</f>
        <v>8</v>
      </c>
      <c r="G45" s="51" t="str">
        <f t="shared" si="1"/>
        <v>Medio</v>
      </c>
      <c r="H45" s="6"/>
    </row>
    <row r="46" spans="2:8" ht="26.25" x14ac:dyDescent="0.35">
      <c r="B46" s="134" t="s">
        <v>562</v>
      </c>
      <c r="C46" s="133" t="s">
        <v>155</v>
      </c>
      <c r="D46" s="18" t="s">
        <v>223</v>
      </c>
      <c r="E46" s="17">
        <f>'Minacce RISCHIO'!E50</f>
        <v>3</v>
      </c>
      <c r="F46" s="51">
        <f>'Minacce RISCHIO'!H50</f>
        <v>12</v>
      </c>
      <c r="G46" s="51" t="str">
        <f t="shared" si="1"/>
        <v>Alto</v>
      </c>
      <c r="H46" s="6"/>
    </row>
    <row r="47" spans="2:8" ht="39.4" x14ac:dyDescent="0.35">
      <c r="B47" s="134" t="s">
        <v>562</v>
      </c>
      <c r="C47" s="133" t="s">
        <v>155</v>
      </c>
      <c r="D47" s="18" t="s">
        <v>224</v>
      </c>
      <c r="E47" s="17">
        <f>'Minacce RISCHIO'!E51</f>
        <v>3</v>
      </c>
      <c r="F47" s="51">
        <f>'Minacce RISCHIO'!H51</f>
        <v>12</v>
      </c>
      <c r="G47" s="51" t="str">
        <f t="shared" si="1"/>
        <v>Alto</v>
      </c>
      <c r="H47" s="6"/>
    </row>
    <row r="48" spans="2:8" ht="39.4" x14ac:dyDescent="0.35">
      <c r="B48" s="134" t="s">
        <v>562</v>
      </c>
      <c r="C48" s="133" t="s">
        <v>155</v>
      </c>
      <c r="D48" s="18" t="s">
        <v>225</v>
      </c>
      <c r="E48" s="17">
        <f>'Minacce RISCHIO'!E52</f>
        <v>2</v>
      </c>
      <c r="F48" s="51">
        <f>'Minacce RISCHIO'!H52</f>
        <v>8</v>
      </c>
      <c r="G48" s="51" t="str">
        <f t="shared" si="1"/>
        <v>Medio</v>
      </c>
      <c r="H48" s="6"/>
    </row>
    <row r="49" spans="2:8" ht="39.4" x14ac:dyDescent="0.35">
      <c r="B49" s="134" t="s">
        <v>562</v>
      </c>
      <c r="C49" s="133" t="s">
        <v>155</v>
      </c>
      <c r="D49" s="18" t="s">
        <v>196</v>
      </c>
      <c r="E49" s="17">
        <f>'Minacce RISCHIO'!E53</f>
        <v>2</v>
      </c>
      <c r="F49" s="51">
        <f>'Minacce RISCHIO'!H53</f>
        <v>6</v>
      </c>
      <c r="G49" s="51" t="str">
        <f t="shared" si="1"/>
        <v>Medio</v>
      </c>
      <c r="H49" s="6"/>
    </row>
    <row r="50" spans="2:8" ht="13.15" customHeight="1" x14ac:dyDescent="0.35">
      <c r="B50" s="134" t="s">
        <v>562</v>
      </c>
      <c r="C50" s="134" t="s">
        <v>156</v>
      </c>
      <c r="D50" s="18" t="s">
        <v>44</v>
      </c>
      <c r="E50" s="17">
        <f>'Minacce RISCHIO'!E54</f>
        <v>2</v>
      </c>
      <c r="F50" s="51">
        <f>'Minacce RISCHIO'!H54</f>
        <v>8</v>
      </c>
      <c r="G50" s="51" t="str">
        <f t="shared" si="1"/>
        <v>Medio</v>
      </c>
      <c r="H50" s="6"/>
    </row>
    <row r="51" spans="2:8" ht="39.4" x14ac:dyDescent="0.35">
      <c r="B51" s="134" t="s">
        <v>562</v>
      </c>
      <c r="C51" s="134" t="s">
        <v>156</v>
      </c>
      <c r="D51" s="18" t="s">
        <v>226</v>
      </c>
      <c r="E51" s="17">
        <f>'Minacce RISCHIO'!E55</f>
        <v>2</v>
      </c>
      <c r="F51" s="51">
        <f>'Minacce RISCHIO'!H55</f>
        <v>8</v>
      </c>
      <c r="G51" s="51" t="str">
        <f t="shared" si="1"/>
        <v>Medio</v>
      </c>
      <c r="H51" s="6"/>
    </row>
    <row r="52" spans="2:8" ht="26.25" x14ac:dyDescent="0.35">
      <c r="B52" s="134" t="s">
        <v>562</v>
      </c>
      <c r="C52" s="134" t="s">
        <v>156</v>
      </c>
      <c r="D52" s="18" t="s">
        <v>45</v>
      </c>
      <c r="E52" s="17">
        <f>'Minacce RISCHIO'!E56</f>
        <v>2</v>
      </c>
      <c r="F52" s="51">
        <f>'Minacce RISCHIO'!H56</f>
        <v>8</v>
      </c>
      <c r="G52" s="51" t="str">
        <f t="shared" si="1"/>
        <v>Medio</v>
      </c>
      <c r="H52" s="6"/>
    </row>
    <row r="53" spans="2:8" ht="26.25" x14ac:dyDescent="0.35">
      <c r="B53" s="134" t="s">
        <v>562</v>
      </c>
      <c r="C53" s="134" t="s">
        <v>156</v>
      </c>
      <c r="D53" s="18" t="s">
        <v>46</v>
      </c>
      <c r="E53" s="17">
        <f>'Minacce RISCHIO'!E57</f>
        <v>2</v>
      </c>
      <c r="F53" s="51">
        <f>'Minacce RISCHIO'!H57</f>
        <v>8</v>
      </c>
      <c r="G53" s="51" t="str">
        <f t="shared" si="1"/>
        <v>Medio</v>
      </c>
      <c r="H53" s="6"/>
    </row>
    <row r="54" spans="2:8" ht="26.25" x14ac:dyDescent="0.35">
      <c r="B54" s="134" t="s">
        <v>562</v>
      </c>
      <c r="C54" s="134" t="s">
        <v>156</v>
      </c>
      <c r="D54" s="18" t="s">
        <v>47</v>
      </c>
      <c r="E54" s="17">
        <f>'Minacce RISCHIO'!E58</f>
        <v>2</v>
      </c>
      <c r="F54" s="51">
        <f>'Minacce RISCHIO'!H58</f>
        <v>8</v>
      </c>
      <c r="G54" s="51" t="str">
        <f t="shared" si="1"/>
        <v>Medio</v>
      </c>
      <c r="H54" s="6"/>
    </row>
    <row r="55" spans="2:8" ht="26.25" x14ac:dyDescent="0.35">
      <c r="B55" s="134" t="s">
        <v>316</v>
      </c>
      <c r="C55" s="134" t="s">
        <v>627</v>
      </c>
      <c r="D55" s="18" t="s">
        <v>628</v>
      </c>
      <c r="E55" s="17">
        <f>'Minacce RISCHIO'!E59</f>
        <v>1</v>
      </c>
      <c r="F55" s="51">
        <f>'Minacce RISCHIO'!H59</f>
        <v>2</v>
      </c>
      <c r="G55" s="51" t="str">
        <f t="shared" si="1"/>
        <v>Basso</v>
      </c>
      <c r="H55" s="6"/>
    </row>
    <row r="56" spans="2:8" ht="39.4" x14ac:dyDescent="0.35">
      <c r="B56" s="134" t="s">
        <v>316</v>
      </c>
      <c r="C56" s="134" t="s">
        <v>627</v>
      </c>
      <c r="D56" s="18" t="s">
        <v>629</v>
      </c>
      <c r="E56" s="17">
        <f>'Minacce RISCHIO'!E60</f>
        <v>1</v>
      </c>
      <c r="F56" s="51">
        <f>'Minacce RISCHIO'!H60</f>
        <v>2</v>
      </c>
      <c r="G56" s="51" t="str">
        <f t="shared" si="1"/>
        <v>Basso</v>
      </c>
      <c r="H56" s="6"/>
    </row>
    <row r="57" spans="2:8" ht="65.650000000000006" x14ac:dyDescent="0.35">
      <c r="B57" s="134" t="s">
        <v>316</v>
      </c>
      <c r="C57" s="134" t="s">
        <v>627</v>
      </c>
      <c r="D57" s="18" t="s">
        <v>630</v>
      </c>
      <c r="E57" s="17">
        <f>'Minacce RISCHIO'!E61</f>
        <v>1</v>
      </c>
      <c r="F57" s="51">
        <f>'Minacce RISCHIO'!H61</f>
        <v>2</v>
      </c>
      <c r="G57" s="51" t="str">
        <f t="shared" si="1"/>
        <v>Basso</v>
      </c>
      <c r="H57" s="6"/>
    </row>
    <row r="58" spans="2:8" ht="39.4" x14ac:dyDescent="0.35">
      <c r="B58" s="134" t="s">
        <v>316</v>
      </c>
      <c r="C58" s="134" t="s">
        <v>627</v>
      </c>
      <c r="D58" s="18" t="s">
        <v>631</v>
      </c>
      <c r="E58" s="17">
        <f>'Minacce RISCHIO'!E62</f>
        <v>1</v>
      </c>
      <c r="F58" s="51">
        <f>'Minacce RISCHIO'!H62</f>
        <v>2</v>
      </c>
      <c r="G58" s="51" t="str">
        <f t="shared" si="1"/>
        <v>Basso</v>
      </c>
      <c r="H58" s="6"/>
    </row>
    <row r="59" spans="2:8" ht="39.4" x14ac:dyDescent="0.35">
      <c r="B59" s="134" t="s">
        <v>316</v>
      </c>
      <c r="C59" s="134" t="s">
        <v>627</v>
      </c>
      <c r="D59" s="18" t="s">
        <v>632</v>
      </c>
      <c r="E59" s="17">
        <f>'Minacce RISCHIO'!E63</f>
        <v>1</v>
      </c>
      <c r="F59" s="51">
        <f>'Minacce RISCHIO'!H63</f>
        <v>3</v>
      </c>
      <c r="G59" s="51" t="str">
        <f t="shared" si="1"/>
        <v>Basso</v>
      </c>
      <c r="H59" s="6"/>
    </row>
    <row r="60" spans="2:8" ht="39.4" x14ac:dyDescent="0.35">
      <c r="B60" s="134" t="s">
        <v>316</v>
      </c>
      <c r="C60" s="134" t="s">
        <v>627</v>
      </c>
      <c r="D60" s="18" t="s">
        <v>633</v>
      </c>
      <c r="E60" s="17">
        <f>'Minacce RISCHIO'!E64</f>
        <v>1</v>
      </c>
      <c r="F60" s="51">
        <f>'Minacce RISCHIO'!H64</f>
        <v>4</v>
      </c>
      <c r="G60" s="51" t="str">
        <f t="shared" si="1"/>
        <v>Basso</v>
      </c>
      <c r="H60" s="6"/>
    </row>
    <row r="61" spans="2:8" ht="39.4" x14ac:dyDescent="0.35">
      <c r="B61" s="134" t="s">
        <v>316</v>
      </c>
      <c r="C61" s="134" t="s">
        <v>627</v>
      </c>
      <c r="D61" s="18" t="s">
        <v>634</v>
      </c>
      <c r="E61" s="17">
        <f>'Minacce RISCHIO'!E65</f>
        <v>1</v>
      </c>
      <c r="F61" s="51">
        <f>'Minacce RISCHIO'!H65</f>
        <v>4</v>
      </c>
      <c r="G61" s="51" t="str">
        <f t="shared" si="1"/>
        <v>Basso</v>
      </c>
      <c r="H61" s="6"/>
    </row>
    <row r="62" spans="2:8" x14ac:dyDescent="0.35">
      <c r="F62" s="6"/>
      <c r="G62" s="4"/>
      <c r="H62" s="6"/>
    </row>
    <row r="63" spans="2:8" x14ac:dyDescent="0.35">
      <c r="F63" s="6"/>
      <c r="G63" s="4"/>
      <c r="H63" s="6"/>
    </row>
    <row r="64" spans="2:8" x14ac:dyDescent="0.35">
      <c r="F64" s="6"/>
      <c r="G64" s="4"/>
      <c r="H64" s="6"/>
    </row>
    <row r="65" spans="6:8" x14ac:dyDescent="0.35">
      <c r="F65" s="6"/>
      <c r="G65" s="4"/>
      <c r="H65" s="6"/>
    </row>
    <row r="66" spans="6:8" x14ac:dyDescent="0.35">
      <c r="F66" s="6"/>
      <c r="G66" s="4"/>
      <c r="H66" s="6"/>
    </row>
    <row r="67" spans="6:8" x14ac:dyDescent="0.35">
      <c r="F67" s="6"/>
      <c r="G67" s="4"/>
      <c r="H67" s="6"/>
    </row>
    <row r="68" spans="6:8" x14ac:dyDescent="0.35">
      <c r="F68" s="6"/>
      <c r="G68" s="4"/>
      <c r="H68" s="6"/>
    </row>
    <row r="69" spans="6:8" x14ac:dyDescent="0.35">
      <c r="F69" s="6"/>
      <c r="G69" s="4"/>
      <c r="H69" s="6"/>
    </row>
    <row r="70" spans="6:8" x14ac:dyDescent="0.35">
      <c r="F70" s="6"/>
      <c r="G70" s="4"/>
      <c r="H70" s="6"/>
    </row>
    <row r="71" spans="6:8" x14ac:dyDescent="0.35">
      <c r="F71" s="6"/>
      <c r="G71" s="4"/>
      <c r="H71" s="6"/>
    </row>
    <row r="72" spans="6:8" x14ac:dyDescent="0.35">
      <c r="F72" s="6"/>
      <c r="G72" s="4"/>
      <c r="H72" s="6"/>
    </row>
  </sheetData>
  <autoFilter ref="C11:G54"/>
  <mergeCells count="1">
    <mergeCell ref="E7:G7"/>
  </mergeCells>
  <conditionalFormatting sqref="H12:H48">
    <cfRule type="cellIs" dxfId="11" priority="10" operator="equal">
      <formula>"Alto"</formula>
    </cfRule>
    <cfRule type="cellIs" dxfId="10" priority="11" operator="equal">
      <formula>"Medio"</formula>
    </cfRule>
    <cfRule type="cellIs" dxfId="9" priority="12" operator="equal">
      <formula>"Basso"</formula>
    </cfRule>
  </conditionalFormatting>
  <conditionalFormatting sqref="H49:H61">
    <cfRule type="cellIs" dxfId="8" priority="7" operator="equal">
      <formula>"Alto"</formula>
    </cfRule>
    <cfRule type="cellIs" dxfId="7" priority="8" operator="equal">
      <formula>"Medio"</formula>
    </cfRule>
    <cfRule type="cellIs" dxfId="6" priority="9" operator="equal">
      <formula>"Basso"</formula>
    </cfRule>
  </conditionalFormatting>
  <conditionalFormatting sqref="G12:G48">
    <cfRule type="cellIs" dxfId="5" priority="4" operator="equal">
      <formula>"Alto"</formula>
    </cfRule>
    <cfRule type="cellIs" dxfId="4" priority="5" operator="equal">
      <formula>"Medio"</formula>
    </cfRule>
    <cfRule type="cellIs" dxfId="3" priority="6" operator="equal">
      <formula>"Basso"</formula>
    </cfRule>
  </conditionalFormatting>
  <conditionalFormatting sqref="G49:G61">
    <cfRule type="cellIs" dxfId="2" priority="1" operator="equal">
      <formula>"Alto"</formula>
    </cfRule>
    <cfRule type="cellIs" dxfId="1" priority="2" operator="equal">
      <formula>"Medio"</formula>
    </cfRule>
    <cfRule type="cellIs" dxfId="0" priority="3" operator="equal">
      <formula>"Basso"</formula>
    </cfRule>
  </conditionalFormatting>
  <pageMargins left="0.55118110236220474" right="0.78740157480314965" top="0.98425196850393704" bottom="0.98425196850393704" header="0.51181102362204722" footer="0.51181102362204722"/>
  <pageSetup paperSize="9" scale="67" fitToHeight="0" orientation="portrait" r:id="rId1"/>
  <headerFooter alignWithMargins="0">
    <oddHeader>&amp;L&amp;F&amp;R&amp;A</oddHeader>
    <oddFooter>&amp;LDocumento riservato per la Direzione e i partecipanti al riesame di Direzione, consulenti e auditor per l'SGSI.&amp;RPagina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Copertina</vt:lpstr>
      <vt:lpstr>Istruzioni</vt:lpstr>
      <vt:lpstr>Criteri di valutazione</vt:lpstr>
      <vt:lpstr>Informazioni e valutazione</vt:lpstr>
      <vt:lpstr>Minacce RISCHIO</vt:lpstr>
      <vt:lpstr>Controlli e SOA</vt:lpstr>
      <vt:lpstr>Trattamento-proposta-PROVA</vt:lpstr>
      <vt:lpstr>Rischio privacy</vt:lpstr>
      <vt:lpstr>Rischio PIA </vt:lpstr>
      <vt:lpstr>'Trattamento-proposta-PROVA'!Print_Area</vt:lpstr>
      <vt:lpstr>'Controlli e SOA'!Print_Titles</vt:lpstr>
      <vt:lpstr>'Informazioni e valutazione'!Print_Titles</vt:lpstr>
      <vt:lpstr>'Minacce RISCHIO'!Print_Titles</vt:lpstr>
      <vt:lpstr>'Rischio PIA '!Print_Titles</vt:lpstr>
      <vt:lpstr>'Rischio privacy'!Print_Titles</vt:lpstr>
      <vt:lpstr>'Trattamento-proposta-PROVA'!Print_Titles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Gallotti</dc:creator>
  <cp:lastModifiedBy>Cesare</cp:lastModifiedBy>
  <cp:lastPrinted>2022-06-28T17:46:38Z</cp:lastPrinted>
  <dcterms:created xsi:type="dcterms:W3CDTF">1996-10-14T23:33:28Z</dcterms:created>
  <dcterms:modified xsi:type="dcterms:W3CDTF">2022-06-29T13:19:26Z</dcterms:modified>
</cp:coreProperties>
</file>