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Documents\z-CPE+CV+Log\Sito\html\Pdf\Pubblicazioni\"/>
    </mc:Choice>
  </mc:AlternateContent>
  <bookViews>
    <workbookView xWindow="0" yWindow="0" windowWidth="12960" windowHeight="10320" firstSheet="3" activeTab="9"/>
  </bookViews>
  <sheets>
    <sheet name="Cover" sheetId="31" r:id="rId1"/>
    <sheet name="Information - CIA" sheetId="21" r:id="rId2"/>
    <sheet name="CIA - Def" sheetId="26" r:id="rId3"/>
    <sheet name="Threats" sheetId="3" r:id="rId4"/>
    <sheet name="Threats - Def" sheetId="27" r:id="rId5"/>
    <sheet name="Controls and SOA" sheetId="23" r:id="rId6"/>
    <sheet name="Controls - Def" sheetId="28" r:id="rId7"/>
    <sheet name="Risk calc." sheetId="20" r:id="rId8"/>
    <sheet name="Ranges" sheetId="25" r:id="rId9"/>
    <sheet name="Actions and acceptation" sheetId="32" r:id="rId10"/>
    <sheet name="What if" sheetId="30" r:id="rId11"/>
  </sheets>
  <definedNames>
    <definedName name="_xlnm._FilterDatabase" localSheetId="5" hidden="1">'Controls and SOA'!$B$6:$D$120</definedName>
    <definedName name="_xlnm.Print_Area" localSheetId="5">'Controls and SOA'!$B$6:$D$120</definedName>
    <definedName name="_xlnm.Print_Titles" localSheetId="5">'Controls and SOA'!$6:$6</definedName>
    <definedName name="_xlnm.Print_Titles" localSheetId="1">'Information - CIA'!$6:$6</definedName>
    <definedName name="_xlnm.Print_Titles" localSheetId="3">Threats!$6:$6</definedName>
  </definedNames>
  <calcPr calcId="152511"/>
</workbook>
</file>

<file path=xl/calcChain.xml><?xml version="1.0" encoding="utf-8"?>
<calcChain xmlns="http://schemas.openxmlformats.org/spreadsheetml/2006/main">
  <c r="D24" i="20" l="1"/>
  <c r="G15" i="20" l="1"/>
  <c r="G14" i="20"/>
  <c r="F15" i="20"/>
  <c r="F14" i="20"/>
  <c r="E15" i="20"/>
  <c r="E14" i="20"/>
  <c r="B15" i="20"/>
  <c r="B14" i="20"/>
  <c r="B13" i="20"/>
  <c r="G11" i="20" l="1"/>
  <c r="G12" i="20"/>
  <c r="G13" i="20"/>
  <c r="F11" i="20"/>
  <c r="F12" i="20"/>
  <c r="F13" i="20"/>
  <c r="E11" i="20"/>
  <c r="E12" i="20"/>
  <c r="E13" i="20"/>
  <c r="B11" i="20"/>
  <c r="B12" i="20"/>
  <c r="B10" i="20"/>
  <c r="E10" i="20"/>
  <c r="E17" i="20" l="1"/>
  <c r="E121" i="30"/>
  <c r="E92" i="30"/>
  <c r="E77" i="30"/>
  <c r="E58" i="30"/>
  <c r="E37" i="30"/>
  <c r="E35" i="30"/>
  <c r="C129" i="30"/>
  <c r="D129" i="30" s="1"/>
  <c r="E129" i="30" s="1"/>
  <c r="C128" i="30"/>
  <c r="D128" i="30" s="1"/>
  <c r="E128" i="30" s="1"/>
  <c r="C127" i="30"/>
  <c r="D127" i="30" s="1"/>
  <c r="E127" i="30" s="1"/>
  <c r="C126" i="30"/>
  <c r="D126" i="30" s="1"/>
  <c r="E126" i="30" s="1"/>
  <c r="C125" i="30"/>
  <c r="D125" i="30" s="1"/>
  <c r="E125" i="30" s="1"/>
  <c r="C124" i="30"/>
  <c r="D124" i="30" s="1"/>
  <c r="E124" i="30" s="1"/>
  <c r="C123" i="30"/>
  <c r="D123" i="30" s="1"/>
  <c r="E123" i="30" s="1"/>
  <c r="C122" i="30"/>
  <c r="D122" i="30" s="1"/>
  <c r="E122" i="30" s="1"/>
  <c r="C121" i="30"/>
  <c r="C120" i="30"/>
  <c r="D120" i="30" s="1"/>
  <c r="E120" i="30" s="1"/>
  <c r="C119" i="30"/>
  <c r="D119" i="30" s="1"/>
  <c r="E119" i="30" s="1"/>
  <c r="C118" i="30"/>
  <c r="D118" i="30" s="1"/>
  <c r="E118" i="30" s="1"/>
  <c r="C117" i="30"/>
  <c r="D117" i="30" s="1"/>
  <c r="E117" i="30" s="1"/>
  <c r="C116" i="30"/>
  <c r="D116" i="30" s="1"/>
  <c r="E116" i="30" s="1"/>
  <c r="C115" i="30"/>
  <c r="D115" i="30" s="1"/>
  <c r="E115" i="30" s="1"/>
  <c r="C114" i="30"/>
  <c r="D114" i="30" s="1"/>
  <c r="E114" i="30" s="1"/>
  <c r="C113" i="30"/>
  <c r="D113" i="30" s="1"/>
  <c r="E113" i="30" s="1"/>
  <c r="C112" i="30"/>
  <c r="D112" i="30" s="1"/>
  <c r="E112" i="30" s="1"/>
  <c r="C111" i="30"/>
  <c r="D111" i="30" s="1"/>
  <c r="E111" i="30" s="1"/>
  <c r="C110" i="30"/>
  <c r="D110" i="30" s="1"/>
  <c r="E110" i="30" s="1"/>
  <c r="C109" i="30"/>
  <c r="D109" i="30" s="1"/>
  <c r="E109" i="30" s="1"/>
  <c r="C108" i="30"/>
  <c r="D108" i="30" s="1"/>
  <c r="E108" i="30" s="1"/>
  <c r="C107" i="30"/>
  <c r="D107" i="30" s="1"/>
  <c r="E107" i="30" s="1"/>
  <c r="C106" i="30"/>
  <c r="D106" i="30" s="1"/>
  <c r="E106" i="30" s="1"/>
  <c r="C105" i="30"/>
  <c r="D105" i="30" s="1"/>
  <c r="E105" i="30" s="1"/>
  <c r="C104" i="30"/>
  <c r="D104" i="30" s="1"/>
  <c r="E104" i="30" s="1"/>
  <c r="C103" i="30"/>
  <c r="D103" i="30" s="1"/>
  <c r="E103" i="30" s="1"/>
  <c r="C102" i="30"/>
  <c r="D102" i="30" s="1"/>
  <c r="E102" i="30" s="1"/>
  <c r="C101" i="30"/>
  <c r="D101" i="30" s="1"/>
  <c r="E101" i="30" s="1"/>
  <c r="C100" i="30"/>
  <c r="D100" i="30" s="1"/>
  <c r="E100" i="30" s="1"/>
  <c r="C99" i="30"/>
  <c r="D99" i="30" s="1"/>
  <c r="E99" i="30" s="1"/>
  <c r="C98" i="30"/>
  <c r="D98" i="30" s="1"/>
  <c r="E98" i="30" s="1"/>
  <c r="C97" i="30"/>
  <c r="D97" i="30" s="1"/>
  <c r="E97" i="30" s="1"/>
  <c r="C96" i="30"/>
  <c r="D96" i="30" s="1"/>
  <c r="E96" i="30" s="1"/>
  <c r="C95" i="30"/>
  <c r="D95" i="30" s="1"/>
  <c r="E95" i="30" s="1"/>
  <c r="C94" i="30"/>
  <c r="D94" i="30" s="1"/>
  <c r="E94" i="30" s="1"/>
  <c r="C93" i="30"/>
  <c r="D93" i="30" s="1"/>
  <c r="E93" i="30" s="1"/>
  <c r="C92" i="30"/>
  <c r="C91" i="30"/>
  <c r="D91" i="30" s="1"/>
  <c r="E91" i="30" s="1"/>
  <c r="C90" i="30"/>
  <c r="D90" i="30" s="1"/>
  <c r="E90" i="30" s="1"/>
  <c r="C89" i="30"/>
  <c r="D89" i="30" s="1"/>
  <c r="E89" i="30" s="1"/>
  <c r="C88" i="30"/>
  <c r="D88" i="30" s="1"/>
  <c r="E88" i="30" s="1"/>
  <c r="C87" i="30"/>
  <c r="D87" i="30" s="1"/>
  <c r="E87" i="30" s="1"/>
  <c r="C86" i="30"/>
  <c r="D86" i="30" s="1"/>
  <c r="E86" i="30" s="1"/>
  <c r="C85" i="30"/>
  <c r="D85" i="30" s="1"/>
  <c r="E85" i="30" s="1"/>
  <c r="C84" i="30"/>
  <c r="D84" i="30" s="1"/>
  <c r="E84" i="30" s="1"/>
  <c r="C83" i="30"/>
  <c r="D83" i="30" s="1"/>
  <c r="E83" i="30" s="1"/>
  <c r="C82" i="30"/>
  <c r="D82" i="30" s="1"/>
  <c r="E82" i="30" s="1"/>
  <c r="C81" i="30"/>
  <c r="D81" i="30" s="1"/>
  <c r="E81" i="30" s="1"/>
  <c r="C80" i="30"/>
  <c r="D80" i="30" s="1"/>
  <c r="E80" i="30" s="1"/>
  <c r="C79" i="30"/>
  <c r="D79" i="30" s="1"/>
  <c r="E79" i="30" s="1"/>
  <c r="C78" i="30"/>
  <c r="D78" i="30" s="1"/>
  <c r="E78" i="30" s="1"/>
  <c r="C77" i="30"/>
  <c r="C76" i="30"/>
  <c r="D76" i="30" s="1"/>
  <c r="E76" i="30" s="1"/>
  <c r="C75" i="30"/>
  <c r="D75" i="30" s="1"/>
  <c r="E75" i="30" s="1"/>
  <c r="C74" i="30"/>
  <c r="D74" i="30" s="1"/>
  <c r="E74" i="30" s="1"/>
  <c r="C73" i="30"/>
  <c r="D73" i="30" s="1"/>
  <c r="E73" i="30" s="1"/>
  <c r="C72" i="30"/>
  <c r="D72" i="30" s="1"/>
  <c r="E72" i="30" s="1"/>
  <c r="C71" i="30"/>
  <c r="D71" i="30" s="1"/>
  <c r="E71" i="30" s="1"/>
  <c r="C70" i="30"/>
  <c r="D70" i="30" s="1"/>
  <c r="E70" i="30" s="1"/>
  <c r="C69" i="30"/>
  <c r="D69" i="30" s="1"/>
  <c r="E69" i="30" s="1"/>
  <c r="C68" i="30"/>
  <c r="D68" i="30" s="1"/>
  <c r="E68" i="30" s="1"/>
  <c r="C67" i="30"/>
  <c r="D67" i="30" s="1"/>
  <c r="E67" i="30" s="1"/>
  <c r="C66" i="30"/>
  <c r="D66" i="30" s="1"/>
  <c r="E66" i="30" s="1"/>
  <c r="C65" i="30"/>
  <c r="D65" i="30" s="1"/>
  <c r="E65" i="30" s="1"/>
  <c r="C64" i="30"/>
  <c r="D64" i="30" s="1"/>
  <c r="E64" i="30" s="1"/>
  <c r="C63" i="30"/>
  <c r="D63" i="30" s="1"/>
  <c r="E63" i="30" s="1"/>
  <c r="C62" i="30"/>
  <c r="D62" i="30" s="1"/>
  <c r="E62" i="30" s="1"/>
  <c r="C61" i="30"/>
  <c r="D61" i="30" s="1"/>
  <c r="E61" i="30" s="1"/>
  <c r="C60" i="30"/>
  <c r="D60" i="30" s="1"/>
  <c r="E60" i="30" s="1"/>
  <c r="C59" i="30"/>
  <c r="D59" i="30" s="1"/>
  <c r="E59" i="30" s="1"/>
  <c r="C58" i="30"/>
  <c r="C57" i="30"/>
  <c r="D57" i="30" s="1"/>
  <c r="E57" i="30" s="1"/>
  <c r="C56" i="30"/>
  <c r="D56" i="30" s="1"/>
  <c r="E56" i="30" s="1"/>
  <c r="C55" i="30"/>
  <c r="D55" i="30" s="1"/>
  <c r="E55" i="30" s="1"/>
  <c r="C54" i="30"/>
  <c r="D54" i="30" s="1"/>
  <c r="E54" i="30" s="1"/>
  <c r="C53" i="30"/>
  <c r="D53" i="30" s="1"/>
  <c r="E53" i="30" s="1"/>
  <c r="C52" i="30"/>
  <c r="D52" i="30" s="1"/>
  <c r="E52" i="30" s="1"/>
  <c r="C51" i="30"/>
  <c r="D51" i="30" s="1"/>
  <c r="E51" i="30" s="1"/>
  <c r="C50" i="30"/>
  <c r="D50" i="30" s="1"/>
  <c r="E50" i="30" s="1"/>
  <c r="C49" i="30"/>
  <c r="D49" i="30" s="1"/>
  <c r="E49" i="30" s="1"/>
  <c r="C48" i="30"/>
  <c r="D48" i="30" s="1"/>
  <c r="E48" i="30" s="1"/>
  <c r="C47" i="30"/>
  <c r="D47" i="30" s="1"/>
  <c r="E47" i="30" s="1"/>
  <c r="C46" i="30"/>
  <c r="D46" i="30" s="1"/>
  <c r="E46" i="30" s="1"/>
  <c r="C45" i="30"/>
  <c r="D45" i="30" s="1"/>
  <c r="E45" i="30" s="1"/>
  <c r="C44" i="30"/>
  <c r="D44" i="30" s="1"/>
  <c r="E44" i="30" s="1"/>
  <c r="C43" i="30"/>
  <c r="D43" i="30" s="1"/>
  <c r="E43" i="30" s="1"/>
  <c r="C42" i="30"/>
  <c r="D42" i="30" s="1"/>
  <c r="E42" i="30" s="1"/>
  <c r="C41" i="30"/>
  <c r="D41" i="30" s="1"/>
  <c r="E41" i="30" s="1"/>
  <c r="C40" i="30"/>
  <c r="D40" i="30" s="1"/>
  <c r="E40" i="30" s="1"/>
  <c r="C39" i="30"/>
  <c r="D39" i="30" s="1"/>
  <c r="E39" i="30" s="1"/>
  <c r="C38" i="30"/>
  <c r="D38" i="30" s="1"/>
  <c r="E38" i="30" s="1"/>
  <c r="C37" i="30"/>
  <c r="C36" i="30"/>
  <c r="D36" i="30" s="1"/>
  <c r="E36" i="30" s="1"/>
  <c r="C35" i="30"/>
  <c r="C34" i="30"/>
  <c r="D34" i="30" s="1"/>
  <c r="E34" i="30" s="1"/>
  <c r="C33" i="30"/>
  <c r="D33" i="30" s="1"/>
  <c r="E33" i="30" s="1"/>
  <c r="C32" i="30"/>
  <c r="D32" i="30" s="1"/>
  <c r="E32" i="30" s="1"/>
  <c r="C31" i="30"/>
  <c r="D31" i="30" s="1"/>
  <c r="E31" i="30" s="1"/>
  <c r="C30" i="30"/>
  <c r="D30" i="30" s="1"/>
  <c r="E30" i="30" s="1"/>
  <c r="C29" i="30"/>
  <c r="D29" i="30" s="1"/>
  <c r="E29" i="30" s="1"/>
  <c r="C28" i="30"/>
  <c r="E28" i="30" s="1"/>
  <c r="C27" i="30"/>
  <c r="D27" i="30" s="1"/>
  <c r="E27" i="30" s="1"/>
  <c r="C26" i="30"/>
  <c r="D26" i="30" s="1"/>
  <c r="E26" i="30" s="1"/>
  <c r="C25" i="30"/>
  <c r="D25" i="30" s="1"/>
  <c r="E25" i="30" s="1"/>
  <c r="C24" i="30"/>
  <c r="D24" i="30" s="1"/>
  <c r="E24" i="30" s="1"/>
  <c r="C23" i="30"/>
  <c r="D23" i="30" s="1"/>
  <c r="E23" i="30" s="1"/>
  <c r="C22" i="30"/>
  <c r="D22" i="30" s="1"/>
  <c r="E22" i="30" s="1"/>
  <c r="C21" i="30"/>
  <c r="D21" i="30" s="1"/>
  <c r="E21" i="30" s="1"/>
  <c r="C20" i="30"/>
  <c r="D20" i="30" s="1"/>
  <c r="E20" i="30" s="1"/>
  <c r="C19" i="30"/>
  <c r="D19" i="30" s="1"/>
  <c r="E19" i="30" s="1"/>
  <c r="C18" i="30"/>
  <c r="D18" i="30" s="1"/>
  <c r="E18" i="30" s="1"/>
  <c r="C17" i="30"/>
  <c r="D17" i="30" s="1"/>
  <c r="E17" i="30" s="1"/>
  <c r="C16" i="30"/>
  <c r="D16" i="30" s="1"/>
  <c r="E16" i="30" s="1"/>
  <c r="AS13" i="30"/>
  <c r="AR13" i="30"/>
  <c r="AQ13" i="30"/>
  <c r="AP13" i="30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H8" i="30"/>
  <c r="G8" i="30"/>
  <c r="F8" i="30"/>
  <c r="H7" i="30"/>
  <c r="G7" i="30"/>
  <c r="F7" i="30"/>
  <c r="H6" i="30"/>
  <c r="G6" i="30"/>
  <c r="F6" i="30"/>
  <c r="F9" i="30" l="1"/>
  <c r="X15" i="30" s="1"/>
  <c r="X48" i="30" s="1"/>
  <c r="G9" i="30"/>
  <c r="H9" i="30"/>
  <c r="C85" i="20"/>
  <c r="C84" i="20"/>
  <c r="C83" i="20"/>
  <c r="C82" i="20"/>
  <c r="C81" i="20"/>
  <c r="C80" i="20"/>
  <c r="C79" i="20"/>
  <c r="C78" i="20"/>
  <c r="X111" i="30" l="1"/>
  <c r="X37" i="30"/>
  <c r="X127" i="30"/>
  <c r="X116" i="30"/>
  <c r="X58" i="30"/>
  <c r="X114" i="30"/>
  <c r="X32" i="30"/>
  <c r="X115" i="30"/>
  <c r="X21" i="30"/>
  <c r="X17" i="30"/>
  <c r="X35" i="30"/>
  <c r="X107" i="30"/>
  <c r="X108" i="30"/>
  <c r="W15" i="30"/>
  <c r="W122" i="30" s="1"/>
  <c r="X31" i="30"/>
  <c r="X22" i="30"/>
  <c r="X16" i="30"/>
  <c r="X30" i="30"/>
  <c r="X33" i="30"/>
  <c r="X59" i="30"/>
  <c r="X117" i="30"/>
  <c r="X113" i="30"/>
  <c r="X57" i="30"/>
  <c r="X29" i="30"/>
  <c r="X62" i="30"/>
  <c r="X25" i="30"/>
  <c r="AI15" i="30"/>
  <c r="AI102" i="30" s="1"/>
  <c r="K15" i="30"/>
  <c r="K73" i="30" s="1"/>
  <c r="AO15" i="30"/>
  <c r="AO46" i="30" s="1"/>
  <c r="W107" i="30"/>
  <c r="X112" i="30"/>
  <c r="X106" i="30"/>
  <c r="X92" i="30"/>
  <c r="W70" i="30"/>
  <c r="X36" i="30"/>
  <c r="AA15" i="30"/>
  <c r="AA92" i="30" s="1"/>
  <c r="X34" i="30"/>
  <c r="X20" i="30"/>
  <c r="Z15" i="30"/>
  <c r="Z108" i="30" s="1"/>
  <c r="X26" i="30"/>
  <c r="X18" i="30"/>
  <c r="AO107" i="30"/>
  <c r="AO44" i="30"/>
  <c r="AO29" i="30"/>
  <c r="AO93" i="30"/>
  <c r="AO113" i="30"/>
  <c r="AO31" i="30"/>
  <c r="AO127" i="30"/>
  <c r="AO82" i="30"/>
  <c r="AH15" i="30"/>
  <c r="AH84" i="30" s="1"/>
  <c r="R15" i="30"/>
  <c r="R65" i="30" s="1"/>
  <c r="T15" i="30"/>
  <c r="M15" i="30"/>
  <c r="M109" i="30" s="1"/>
  <c r="U15" i="30"/>
  <c r="I15" i="30"/>
  <c r="I118" i="30" s="1"/>
  <c r="P15" i="30"/>
  <c r="P21" i="30" s="1"/>
  <c r="Y15" i="30"/>
  <c r="Y119" i="30" s="1"/>
  <c r="S15" i="30"/>
  <c r="S18" i="30" s="1"/>
  <c r="L15" i="30"/>
  <c r="L18" i="30" s="1"/>
  <c r="N15" i="30"/>
  <c r="N18" i="30" s="1"/>
  <c r="O15" i="30"/>
  <c r="O32" i="30" s="1"/>
  <c r="AR15" i="30"/>
  <c r="AR102" i="30" s="1"/>
  <c r="AM15" i="30"/>
  <c r="AM45" i="30" s="1"/>
  <c r="H15" i="30"/>
  <c r="H18" i="30" s="1"/>
  <c r="AO47" i="30"/>
  <c r="J15" i="30"/>
  <c r="J48" i="30" s="1"/>
  <c r="AE15" i="30"/>
  <c r="AE17" i="30" s="1"/>
  <c r="G15" i="30"/>
  <c r="G27" i="30" s="1"/>
  <c r="Q15" i="30"/>
  <c r="Q65" i="30" s="1"/>
  <c r="AB15" i="30"/>
  <c r="AB108" i="30" s="1"/>
  <c r="V15" i="30"/>
  <c r="V117" i="30" s="1"/>
  <c r="AJ15" i="30"/>
  <c r="AJ24" i="30" s="1"/>
  <c r="AP15" i="30"/>
  <c r="AP102" i="30" s="1"/>
  <c r="AN15" i="30"/>
  <c r="AN89" i="30" s="1"/>
  <c r="AD15" i="30"/>
  <c r="AD102" i="30" s="1"/>
  <c r="AK15" i="30"/>
  <c r="AK26" i="30" s="1"/>
  <c r="AL15" i="30"/>
  <c r="AL26" i="30" s="1"/>
  <c r="AF15" i="30"/>
  <c r="AF22" i="30" s="1"/>
  <c r="AQ15" i="30"/>
  <c r="AQ18" i="30" s="1"/>
  <c r="P65" i="30"/>
  <c r="W22" i="30"/>
  <c r="AG15" i="30"/>
  <c r="AG102" i="30" s="1"/>
  <c r="AC15" i="30"/>
  <c r="AC102" i="30" s="1"/>
  <c r="AS15" i="30"/>
  <c r="AS102" i="30" s="1"/>
  <c r="AI123" i="30"/>
  <c r="AI49" i="30"/>
  <c r="AI41" i="30"/>
  <c r="W26" i="30"/>
  <c r="AI51" i="30"/>
  <c r="AI32" i="30"/>
  <c r="W108" i="30"/>
  <c r="W33" i="30"/>
  <c r="W20" i="30"/>
  <c r="AB18" i="30"/>
  <c r="AI93" i="30"/>
  <c r="AI96" i="30"/>
  <c r="AI107" i="30"/>
  <c r="AI103" i="30"/>
  <c r="AI77" i="30"/>
  <c r="AI85" i="30"/>
  <c r="W41" i="30"/>
  <c r="AI24" i="30"/>
  <c r="J32" i="30"/>
  <c r="H115" i="30"/>
  <c r="AO117" i="30"/>
  <c r="AO57" i="30"/>
  <c r="C25" i="20"/>
  <c r="D25" i="20" s="1"/>
  <c r="C28" i="20"/>
  <c r="D28" i="20" s="1"/>
  <c r="C24" i="20"/>
  <c r="C26" i="20"/>
  <c r="D26" i="20" s="1"/>
  <c r="C27" i="20"/>
  <c r="D27" i="20" s="1"/>
  <c r="C29" i="20"/>
  <c r="D29" i="20" s="1"/>
  <c r="C30" i="20"/>
  <c r="D30" i="20" s="1"/>
  <c r="C31" i="20"/>
  <c r="D31" i="20" s="1"/>
  <c r="C32" i="20"/>
  <c r="D32" i="20" s="1"/>
  <c r="C33" i="20"/>
  <c r="D33" i="20" s="1"/>
  <c r="C34" i="20"/>
  <c r="D34" i="20" s="1"/>
  <c r="C35" i="20"/>
  <c r="D35" i="20" s="1"/>
  <c r="C36" i="20"/>
  <c r="D36" i="20" s="1"/>
  <c r="C37" i="20"/>
  <c r="D37" i="20" s="1"/>
  <c r="C38" i="20"/>
  <c r="D38" i="20" s="1"/>
  <c r="C39" i="20"/>
  <c r="D39" i="20" s="1"/>
  <c r="C40" i="20"/>
  <c r="D40" i="20" s="1"/>
  <c r="C41" i="20"/>
  <c r="D41" i="20" s="1"/>
  <c r="C42" i="20"/>
  <c r="D42" i="20" s="1"/>
  <c r="C43" i="20"/>
  <c r="D43" i="20" s="1"/>
  <c r="C44" i="20"/>
  <c r="D44" i="20" s="1"/>
  <c r="C45" i="20"/>
  <c r="D45" i="20" s="1"/>
  <c r="C46" i="20"/>
  <c r="D46" i="20" s="1"/>
  <c r="C47" i="20"/>
  <c r="D47" i="20" s="1"/>
  <c r="C48" i="20"/>
  <c r="D48" i="20" s="1"/>
  <c r="C49" i="20"/>
  <c r="D49" i="20" s="1"/>
  <c r="C50" i="20"/>
  <c r="D50" i="20" s="1"/>
  <c r="C51" i="20"/>
  <c r="D51" i="20" s="1"/>
  <c r="C52" i="20"/>
  <c r="D52" i="20" s="1"/>
  <c r="C53" i="20"/>
  <c r="D53" i="20" s="1"/>
  <c r="C54" i="20"/>
  <c r="D54" i="20" s="1"/>
  <c r="C55" i="20"/>
  <c r="D55" i="20" s="1"/>
  <c r="C56" i="20"/>
  <c r="D56" i="20" s="1"/>
  <c r="C57" i="20"/>
  <c r="D57" i="20" s="1"/>
  <c r="C58" i="20"/>
  <c r="D58" i="20" s="1"/>
  <c r="C59" i="20"/>
  <c r="D59" i="20" s="1"/>
  <c r="C60" i="20"/>
  <c r="D60" i="20" s="1"/>
  <c r="C61" i="20"/>
  <c r="D61" i="20" s="1"/>
  <c r="C62" i="20"/>
  <c r="D62" i="20" s="1"/>
  <c r="C63" i="20"/>
  <c r="D63" i="20" s="1"/>
  <c r="C64" i="20"/>
  <c r="D64" i="20" s="1"/>
  <c r="C65" i="20"/>
  <c r="D65" i="20" s="1"/>
  <c r="C66" i="20"/>
  <c r="D66" i="20" s="1"/>
  <c r="C67" i="20"/>
  <c r="D67" i="20" s="1"/>
  <c r="C68" i="20"/>
  <c r="D68" i="20" s="1"/>
  <c r="C69" i="20"/>
  <c r="D69" i="20" s="1"/>
  <c r="C70" i="20"/>
  <c r="D70" i="20" s="1"/>
  <c r="C71" i="20"/>
  <c r="D71" i="20" s="1"/>
  <c r="C72" i="20"/>
  <c r="D72" i="20" s="1"/>
  <c r="C73" i="20"/>
  <c r="D73" i="20" s="1"/>
  <c r="C74" i="20"/>
  <c r="D74" i="20" s="1"/>
  <c r="C75" i="20"/>
  <c r="D75" i="20" s="1"/>
  <c r="C76" i="20"/>
  <c r="D76" i="20" s="1"/>
  <c r="C77" i="20"/>
  <c r="D77" i="20" s="1"/>
  <c r="D78" i="20"/>
  <c r="D79" i="20"/>
  <c r="D80" i="20"/>
  <c r="D81" i="20"/>
  <c r="D82" i="20"/>
  <c r="D83" i="20"/>
  <c r="D84" i="20"/>
  <c r="D85" i="20"/>
  <c r="C86" i="20"/>
  <c r="D86" i="20" s="1"/>
  <c r="C87" i="20"/>
  <c r="D87" i="20" s="1"/>
  <c r="C88" i="20"/>
  <c r="D88" i="20" s="1"/>
  <c r="C89" i="20"/>
  <c r="D89" i="20" s="1"/>
  <c r="C90" i="20"/>
  <c r="D90" i="20" s="1"/>
  <c r="C91" i="20"/>
  <c r="D91" i="20" s="1"/>
  <c r="C92" i="20"/>
  <c r="D92" i="20" s="1"/>
  <c r="C93" i="20"/>
  <c r="D93" i="20" s="1"/>
  <c r="C94" i="20"/>
  <c r="D94" i="20" s="1"/>
  <c r="C95" i="20"/>
  <c r="D95" i="20" s="1"/>
  <c r="C96" i="20"/>
  <c r="D96" i="20" s="1"/>
  <c r="C97" i="20"/>
  <c r="D97" i="20" s="1"/>
  <c r="C98" i="20"/>
  <c r="D98" i="20" s="1"/>
  <c r="C99" i="20"/>
  <c r="D99" i="20" s="1"/>
  <c r="C100" i="20"/>
  <c r="D100" i="20" s="1"/>
  <c r="C101" i="20"/>
  <c r="D101" i="20" s="1"/>
  <c r="C102" i="20"/>
  <c r="D102" i="20" s="1"/>
  <c r="C103" i="20"/>
  <c r="D103" i="20" s="1"/>
  <c r="C104" i="20"/>
  <c r="D104" i="20" s="1"/>
  <c r="C105" i="20"/>
  <c r="D105" i="20" s="1"/>
  <c r="C106" i="20"/>
  <c r="D106" i="20" s="1"/>
  <c r="C107" i="20"/>
  <c r="D107" i="20" s="1"/>
  <c r="C108" i="20"/>
  <c r="D108" i="20" s="1"/>
  <c r="C109" i="20"/>
  <c r="D109" i="20" s="1"/>
  <c r="C110" i="20"/>
  <c r="D110" i="20" s="1"/>
  <c r="C111" i="20"/>
  <c r="D111" i="20" s="1"/>
  <c r="C112" i="20"/>
  <c r="D112" i="20" s="1"/>
  <c r="C113" i="20"/>
  <c r="D113" i="20" s="1"/>
  <c r="C114" i="20"/>
  <c r="D114" i="20" s="1"/>
  <c r="C115" i="20"/>
  <c r="D115" i="20" s="1"/>
  <c r="C116" i="20"/>
  <c r="D116" i="20" s="1"/>
  <c r="C117" i="20"/>
  <c r="D117" i="20" s="1"/>
  <c r="C118" i="20"/>
  <c r="D118" i="20" s="1"/>
  <c r="C119" i="20"/>
  <c r="D119" i="20" s="1"/>
  <c r="C120" i="20"/>
  <c r="D120" i="20" s="1"/>
  <c r="C121" i="20"/>
  <c r="D121" i="20" s="1"/>
  <c r="C122" i="20"/>
  <c r="D122" i="20" s="1"/>
  <c r="C123" i="20"/>
  <c r="D123" i="20" s="1"/>
  <c r="C124" i="20"/>
  <c r="D124" i="20" s="1"/>
  <c r="C125" i="20"/>
  <c r="D125" i="20" s="1"/>
  <c r="C126" i="20"/>
  <c r="D126" i="20" s="1"/>
  <c r="C127" i="20"/>
  <c r="D127" i="20" s="1"/>
  <c r="C128" i="20"/>
  <c r="D128" i="20" s="1"/>
  <c r="C129" i="20"/>
  <c r="D129" i="20" s="1"/>
  <c r="C130" i="20"/>
  <c r="D130" i="20" s="1"/>
  <c r="C131" i="20"/>
  <c r="D131" i="20" s="1"/>
  <c r="C132" i="20"/>
  <c r="D132" i="20" s="1"/>
  <c r="C133" i="20"/>
  <c r="D133" i="20" s="1"/>
  <c r="C134" i="20"/>
  <c r="D134" i="20" s="1"/>
  <c r="C135" i="20"/>
  <c r="D135" i="20" s="1"/>
  <c r="C136" i="20"/>
  <c r="D136" i="20" s="1"/>
  <c r="C137" i="20"/>
  <c r="D137" i="20" s="1"/>
  <c r="AR21" i="20"/>
  <c r="AQ21" i="20"/>
  <c r="AP21" i="20"/>
  <c r="AO21" i="20"/>
  <c r="AN21" i="20"/>
  <c r="AM21" i="20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G10" i="20"/>
  <c r="G17" i="20" s="1"/>
  <c r="F10" i="20"/>
  <c r="F17" i="20" s="1"/>
  <c r="P18" i="30" l="1"/>
  <c r="G109" i="30"/>
  <c r="G16" i="30"/>
  <c r="G60" i="30"/>
  <c r="AO62" i="30"/>
  <c r="S118" i="30"/>
  <c r="AR41" i="30"/>
  <c r="AH22" i="30"/>
  <c r="J71" i="30"/>
  <c r="J122" i="30"/>
  <c r="AH115" i="30"/>
  <c r="S77" i="30"/>
  <c r="AB81" i="30"/>
  <c r="AF66" i="30"/>
  <c r="J114" i="30"/>
  <c r="J116" i="30"/>
  <c r="AF114" i="30"/>
  <c r="AI36" i="30"/>
  <c r="AI45" i="30"/>
  <c r="AI80" i="30"/>
  <c r="AI22" i="30"/>
  <c r="AI106" i="30"/>
  <c r="AI42" i="30"/>
  <c r="AI17" i="30"/>
  <c r="AI78" i="30"/>
  <c r="AI86" i="30"/>
  <c r="AI18" i="30"/>
  <c r="AI111" i="30"/>
  <c r="J34" i="30"/>
  <c r="J19" i="30"/>
  <c r="AH127" i="30"/>
  <c r="AH121" i="30"/>
  <c r="AF31" i="30"/>
  <c r="AH32" i="30"/>
  <c r="Z39" i="30"/>
  <c r="I106" i="30"/>
  <c r="AB17" i="30"/>
  <c r="J21" i="30"/>
  <c r="J120" i="30"/>
  <c r="AH100" i="30"/>
  <c r="Z21" i="30"/>
  <c r="AA29" i="30"/>
  <c r="AA35" i="30"/>
  <c r="AB94" i="30"/>
  <c r="J121" i="30"/>
  <c r="AM42" i="30"/>
  <c r="AH68" i="30"/>
  <c r="J31" i="30"/>
  <c r="AR126" i="30"/>
  <c r="AB16" i="30"/>
  <c r="J50" i="30"/>
  <c r="J46" i="30"/>
  <c r="AH77" i="30"/>
  <c r="AH72" i="30"/>
  <c r="AH110" i="30"/>
  <c r="AN21" i="30"/>
  <c r="Z22" i="30"/>
  <c r="AI47" i="30"/>
  <c r="AR25" i="30"/>
  <c r="AI70" i="30"/>
  <c r="AI81" i="30"/>
  <c r="AI108" i="30"/>
  <c r="AI115" i="30"/>
  <c r="AI37" i="30"/>
  <c r="AI20" i="30"/>
  <c r="AI95" i="30"/>
  <c r="AI94" i="30"/>
  <c r="AN91" i="30"/>
  <c r="AI33" i="30"/>
  <c r="AI21" i="30"/>
  <c r="AI127" i="30"/>
  <c r="AR96" i="30"/>
  <c r="AI26" i="30"/>
  <c r="AA18" i="30"/>
  <c r="AR17" i="30"/>
  <c r="Z107" i="30"/>
  <c r="AI83" i="30"/>
  <c r="AI43" i="30"/>
  <c r="AI29" i="30"/>
  <c r="AI87" i="30"/>
  <c r="AI112" i="30"/>
  <c r="AI128" i="30"/>
  <c r="AI46" i="30"/>
  <c r="AI53" i="30"/>
  <c r="AI23" i="30"/>
  <c r="AR81" i="30"/>
  <c r="AR124" i="30"/>
  <c r="AI16" i="30"/>
  <c r="AI52" i="30"/>
  <c r="AI35" i="30"/>
  <c r="AI27" i="30"/>
  <c r="AR116" i="30"/>
  <c r="AI116" i="30"/>
  <c r="AH17" i="30"/>
  <c r="S107" i="30"/>
  <c r="J33" i="30"/>
  <c r="AR27" i="30"/>
  <c r="J57" i="30"/>
  <c r="J117" i="30"/>
  <c r="AR113" i="30"/>
  <c r="J18" i="30"/>
  <c r="J35" i="30"/>
  <c r="J62" i="30"/>
  <c r="J68" i="30"/>
  <c r="AR100" i="30"/>
  <c r="AR107" i="30"/>
  <c r="J118" i="30"/>
  <c r="K67" i="30"/>
  <c r="AN80" i="30"/>
  <c r="J22" i="30"/>
  <c r="J40" i="30"/>
  <c r="AR78" i="30"/>
  <c r="J64" i="30"/>
  <c r="AR106" i="30"/>
  <c r="AR122" i="30"/>
  <c r="AR108" i="30"/>
  <c r="AR125" i="30"/>
  <c r="J27" i="30"/>
  <c r="AF64" i="30"/>
  <c r="AF111" i="30"/>
  <c r="AF120" i="30"/>
  <c r="AH81" i="30"/>
  <c r="AF117" i="30"/>
  <c r="AH27" i="30"/>
  <c r="AH33" i="30"/>
  <c r="AH67" i="30"/>
  <c r="AH16" i="30"/>
  <c r="AH63" i="30"/>
  <c r="AH112" i="30"/>
  <c r="J59" i="30"/>
  <c r="J16" i="30"/>
  <c r="AH111" i="30"/>
  <c r="S120" i="30"/>
  <c r="AF23" i="30"/>
  <c r="AF118" i="30"/>
  <c r="AR83" i="30"/>
  <c r="J25" i="30"/>
  <c r="AR43" i="30"/>
  <c r="J20" i="30"/>
  <c r="J29" i="30"/>
  <c r="AR80" i="30"/>
  <c r="AR98" i="30"/>
  <c r="AR111" i="30"/>
  <c r="J115" i="30"/>
  <c r="AN16" i="30"/>
  <c r="J65" i="30"/>
  <c r="AR77" i="30"/>
  <c r="J63" i="30"/>
  <c r="AR84" i="30"/>
  <c r="J112" i="30"/>
  <c r="AN18" i="30"/>
  <c r="AR24" i="30"/>
  <c r="AN106" i="30"/>
  <c r="AR42" i="30"/>
  <c r="J58" i="30"/>
  <c r="J24" i="30"/>
  <c r="J61" i="30"/>
  <c r="AR112" i="30"/>
  <c r="AR29" i="30"/>
  <c r="AR103" i="30"/>
  <c r="J17" i="30"/>
  <c r="J49" i="30"/>
  <c r="AH88" i="30"/>
  <c r="AF115" i="30"/>
  <c r="AH31" i="30"/>
  <c r="AF63" i="30"/>
  <c r="AF119" i="30"/>
  <c r="AH25" i="30"/>
  <c r="AH28" i="30"/>
  <c r="AH64" i="30"/>
  <c r="AH18" i="30"/>
  <c r="AH116" i="30"/>
  <c r="AH117" i="30"/>
  <c r="K114" i="30"/>
  <c r="AI28" i="30"/>
  <c r="AF18" i="30"/>
  <c r="AF81" i="30"/>
  <c r="AH29" i="30"/>
  <c r="AH113" i="30"/>
  <c r="S127" i="30"/>
  <c r="AF127" i="30"/>
  <c r="AR44" i="30"/>
  <c r="J30" i="30"/>
  <c r="J23" i="30"/>
  <c r="AR97" i="30"/>
  <c r="J113" i="30"/>
  <c r="J119" i="30"/>
  <c r="AR117" i="30"/>
  <c r="AR18" i="30"/>
  <c r="J36" i="30"/>
  <c r="J77" i="30"/>
  <c r="AR79" i="30"/>
  <c r="AR92" i="30"/>
  <c r="AR114" i="30"/>
  <c r="AR16" i="30"/>
  <c r="AR26" i="30"/>
  <c r="J47" i="30"/>
  <c r="AR82" i="30"/>
  <c r="AR99" i="30"/>
  <c r="AR129" i="30"/>
  <c r="AR20" i="30"/>
  <c r="AR93" i="30"/>
  <c r="K22" i="30"/>
  <c r="AH104" i="30"/>
  <c r="AH120" i="30"/>
  <c r="AF77" i="30"/>
  <c r="AH66" i="30"/>
  <c r="AH119" i="30"/>
  <c r="AH78" i="30"/>
  <c r="AH65" i="30"/>
  <c r="AH73" i="30"/>
  <c r="AI79" i="30"/>
  <c r="K120" i="30"/>
  <c r="K32" i="30"/>
  <c r="K108" i="30"/>
  <c r="K42" i="30"/>
  <c r="M18" i="30"/>
  <c r="M127" i="30"/>
  <c r="O17" i="30"/>
  <c r="O68" i="30"/>
  <c r="K113" i="30"/>
  <c r="AI114" i="30"/>
  <c r="AI113" i="30"/>
  <c r="AI50" i="30"/>
  <c r="K16" i="30"/>
  <c r="K100" i="30"/>
  <c r="AI129" i="30"/>
  <c r="AI117" i="30"/>
  <c r="AL19" i="30"/>
  <c r="AI31" i="30"/>
  <c r="AI25" i="30"/>
  <c r="AI122" i="30"/>
  <c r="AI44" i="30"/>
  <c r="AA107" i="30"/>
  <c r="AA17" i="30"/>
  <c r="AK45" i="30"/>
  <c r="AA90" i="30"/>
  <c r="Q21" i="30"/>
  <c r="Z37" i="30"/>
  <c r="AA33" i="30"/>
  <c r="AA127" i="30"/>
  <c r="AA89" i="30"/>
  <c r="AO27" i="30"/>
  <c r="AO33" i="30"/>
  <c r="AA34" i="30"/>
  <c r="R111" i="30"/>
  <c r="AA28" i="30"/>
  <c r="W55" i="30"/>
  <c r="W17" i="30"/>
  <c r="W126" i="30"/>
  <c r="L73" i="30"/>
  <c r="L104" i="30"/>
  <c r="L121" i="30"/>
  <c r="AD122" i="30"/>
  <c r="AA22" i="30"/>
  <c r="W30" i="30"/>
  <c r="AE121" i="30"/>
  <c r="W42" i="30"/>
  <c r="R31" i="30"/>
  <c r="AA91" i="30"/>
  <c r="AO100" i="30"/>
  <c r="AO67" i="30"/>
  <c r="AO97" i="30"/>
  <c r="AO114" i="30"/>
  <c r="AO41" i="30"/>
  <c r="AO111" i="30"/>
  <c r="AO84" i="30"/>
  <c r="AO43" i="30"/>
  <c r="AO22" i="30"/>
  <c r="AO106" i="30"/>
  <c r="AO16" i="30"/>
  <c r="W27" i="30"/>
  <c r="W87" i="30"/>
  <c r="W97" i="30"/>
  <c r="W111" i="30"/>
  <c r="AO18" i="30"/>
  <c r="AO49" i="30"/>
  <c r="AO63" i="30"/>
  <c r="R32" i="30"/>
  <c r="AE120" i="30"/>
  <c r="W18" i="30"/>
  <c r="AA30" i="30"/>
  <c r="W84" i="30"/>
  <c r="AA25" i="30"/>
  <c r="W31" i="30"/>
  <c r="AA37" i="30"/>
  <c r="AA108" i="30"/>
  <c r="AF121" i="30"/>
  <c r="AO58" i="30"/>
  <c r="AA21" i="30"/>
  <c r="AO115" i="30"/>
  <c r="AO65" i="30"/>
  <c r="AO66" i="30"/>
  <c r="AO98" i="30"/>
  <c r="AO78" i="30"/>
  <c r="AO45" i="30"/>
  <c r="AO112" i="30"/>
  <c r="AO53" i="30"/>
  <c r="AO28" i="30"/>
  <c r="AO17" i="30"/>
  <c r="AO81" i="30"/>
  <c r="W116" i="30"/>
  <c r="W115" i="30"/>
  <c r="W73" i="30"/>
  <c r="AA16" i="30"/>
  <c r="AO50" i="30"/>
  <c r="AO87" i="30"/>
  <c r="W32" i="30"/>
  <c r="AA27" i="30"/>
  <c r="AA36" i="30"/>
  <c r="R119" i="30"/>
  <c r="AA32" i="30"/>
  <c r="W16" i="30"/>
  <c r="AA31" i="30"/>
  <c r="W21" i="30"/>
  <c r="W89" i="30"/>
  <c r="AA26" i="30"/>
  <c r="AA106" i="30"/>
  <c r="W56" i="30"/>
  <c r="AE32" i="30"/>
  <c r="AA40" i="30"/>
  <c r="AM48" i="30"/>
  <c r="AO19" i="30"/>
  <c r="AO32" i="30"/>
  <c r="AO116" i="30"/>
  <c r="AO59" i="30"/>
  <c r="AO61" i="30"/>
  <c r="AO42" i="30"/>
  <c r="AO96" i="30"/>
  <c r="AO64" i="30"/>
  <c r="AO83" i="30"/>
  <c r="AO35" i="30"/>
  <c r="W68" i="30"/>
  <c r="W100" i="30"/>
  <c r="R56" i="30"/>
  <c r="AI76" i="30"/>
  <c r="AD33" i="30"/>
  <c r="Z26" i="30"/>
  <c r="Z28" i="30"/>
  <c r="L103" i="30"/>
  <c r="AE113" i="30"/>
  <c r="R113" i="30"/>
  <c r="V68" i="30"/>
  <c r="AE22" i="30"/>
  <c r="R81" i="30"/>
  <c r="R66" i="30"/>
  <c r="L57" i="30"/>
  <c r="AD79" i="30"/>
  <c r="AD125" i="30"/>
  <c r="K21" i="30"/>
  <c r="K117" i="30"/>
  <c r="L22" i="30"/>
  <c r="AM104" i="30"/>
  <c r="L67" i="30"/>
  <c r="L110" i="30"/>
  <c r="AD56" i="30"/>
  <c r="K68" i="30"/>
  <c r="K58" i="30"/>
  <c r="K59" i="30"/>
  <c r="Z33" i="30"/>
  <c r="Z32" i="30"/>
  <c r="Z31" i="30"/>
  <c r="Z35" i="30"/>
  <c r="R80" i="30"/>
  <c r="Z127" i="30"/>
  <c r="K64" i="30"/>
  <c r="K119" i="30"/>
  <c r="K116" i="30"/>
  <c r="K121" i="30"/>
  <c r="K74" i="30"/>
  <c r="K66" i="30"/>
  <c r="AQ119" i="30"/>
  <c r="Z17" i="30"/>
  <c r="V18" i="30"/>
  <c r="AQ121" i="30"/>
  <c r="Z27" i="30"/>
  <c r="Z92" i="30"/>
  <c r="L42" i="30"/>
  <c r="R91" i="30"/>
  <c r="R109" i="30"/>
  <c r="R121" i="30"/>
  <c r="L129" i="30"/>
  <c r="R17" i="30"/>
  <c r="K18" i="30"/>
  <c r="R83" i="30"/>
  <c r="AE77" i="30"/>
  <c r="R87" i="30"/>
  <c r="L17" i="30"/>
  <c r="Z18" i="30"/>
  <c r="AD97" i="30"/>
  <c r="K20" i="30"/>
  <c r="K48" i="30"/>
  <c r="K118" i="30"/>
  <c r="AM26" i="30"/>
  <c r="R86" i="30"/>
  <c r="L97" i="30"/>
  <c r="AE108" i="30"/>
  <c r="AM22" i="30"/>
  <c r="AD22" i="30"/>
  <c r="AD32" i="30"/>
  <c r="K57" i="30"/>
  <c r="K62" i="30"/>
  <c r="K65" i="30"/>
  <c r="Z38" i="30"/>
  <c r="Z30" i="30"/>
  <c r="Z16" i="30"/>
  <c r="R73" i="30"/>
  <c r="AF17" i="30"/>
  <c r="K127" i="30"/>
  <c r="K97" i="30"/>
  <c r="K17" i="30"/>
  <c r="K115" i="30"/>
  <c r="K77" i="30"/>
  <c r="K63" i="30"/>
  <c r="Z29" i="30"/>
  <c r="Z106" i="30"/>
  <c r="AE118" i="30"/>
  <c r="R112" i="30"/>
  <c r="AD18" i="30"/>
  <c r="I107" i="30"/>
  <c r="AE72" i="30"/>
  <c r="L109" i="30"/>
  <c r="L119" i="30"/>
  <c r="AD111" i="30"/>
  <c r="K31" i="30"/>
  <c r="K110" i="30"/>
  <c r="L68" i="30"/>
  <c r="L100" i="30"/>
  <c r="R117" i="30"/>
  <c r="V65" i="30"/>
  <c r="AD20" i="30"/>
  <c r="AD31" i="30"/>
  <c r="K30" i="30"/>
  <c r="K25" i="30"/>
  <c r="Z25" i="30"/>
  <c r="Z69" i="30"/>
  <c r="Z36" i="30"/>
  <c r="Z34" i="30"/>
  <c r="R68" i="30"/>
  <c r="AF116" i="30"/>
  <c r="AF113" i="30"/>
  <c r="AF68" i="30"/>
  <c r="K109" i="30"/>
  <c r="K111" i="30"/>
  <c r="K104" i="30"/>
  <c r="K107" i="30"/>
  <c r="K61" i="30"/>
  <c r="AL18" i="30"/>
  <c r="AF40" i="30"/>
  <c r="W83" i="30"/>
  <c r="W104" i="30"/>
  <c r="W50" i="30"/>
  <c r="W65" i="30"/>
  <c r="W63" i="30"/>
  <c r="W90" i="30"/>
  <c r="W93" i="30"/>
  <c r="W92" i="30"/>
  <c r="W106" i="30"/>
  <c r="W114" i="30"/>
  <c r="W128" i="30"/>
  <c r="W88" i="30"/>
  <c r="W105" i="30"/>
  <c r="W95" i="30"/>
  <c r="W112" i="30"/>
  <c r="W109" i="30"/>
  <c r="W127" i="30"/>
  <c r="W86" i="30"/>
  <c r="W103" i="30"/>
  <c r="W29" i="30"/>
  <c r="W71" i="30"/>
  <c r="W66" i="30"/>
  <c r="W98" i="30"/>
  <c r="W96" i="30"/>
  <c r="W94" i="30"/>
  <c r="W113" i="30"/>
  <c r="W129" i="30"/>
  <c r="W82" i="30"/>
  <c r="W102" i="30"/>
  <c r="W91" i="30"/>
  <c r="W117" i="30"/>
  <c r="Y20" i="30"/>
  <c r="AL84" i="30"/>
  <c r="AL41" i="30"/>
  <c r="AL44" i="30"/>
  <c r="Q67" i="30"/>
  <c r="AF16" i="30"/>
  <c r="AL111" i="30"/>
  <c r="Y121" i="30"/>
  <c r="AP43" i="30"/>
  <c r="Y34" i="30"/>
  <c r="Q63" i="30"/>
  <c r="AL31" i="30"/>
  <c r="M64" i="30"/>
  <c r="AP86" i="30"/>
  <c r="Q109" i="30"/>
  <c r="AL78" i="30"/>
  <c r="X131" i="30"/>
  <c r="M16" i="30"/>
  <c r="AL89" i="30"/>
  <c r="AL112" i="30"/>
  <c r="AL113" i="30"/>
  <c r="Y16" i="30"/>
  <c r="M97" i="30"/>
  <c r="AP22" i="30"/>
  <c r="AP107" i="30"/>
  <c r="Y35" i="30"/>
  <c r="Y57" i="30"/>
  <c r="Y113" i="30"/>
  <c r="Y36" i="30"/>
  <c r="O67" i="30"/>
  <c r="Y68" i="30"/>
  <c r="Y116" i="30"/>
  <c r="Y108" i="30"/>
  <c r="Y112" i="30"/>
  <c r="Y115" i="30"/>
  <c r="O22" i="30"/>
  <c r="Q58" i="30"/>
  <c r="Q80" i="30"/>
  <c r="Q32" i="30"/>
  <c r="AL16" i="30"/>
  <c r="AL76" i="30"/>
  <c r="AL24" i="30"/>
  <c r="AL27" i="30"/>
  <c r="AL21" i="30"/>
  <c r="AK97" i="30"/>
  <c r="AK102" i="30"/>
  <c r="AJ123" i="30"/>
  <c r="AJ102" i="30"/>
  <c r="T121" i="30"/>
  <c r="T102" i="30"/>
  <c r="AV102" i="30" s="1"/>
  <c r="AL22" i="30"/>
  <c r="Y32" i="30"/>
  <c r="AL28" i="30"/>
  <c r="Y33" i="30"/>
  <c r="AL114" i="30"/>
  <c r="AL107" i="30"/>
  <c r="AL120" i="30"/>
  <c r="Y37" i="30"/>
  <c r="Y67" i="30"/>
  <c r="Y127" i="30"/>
  <c r="M77" i="30"/>
  <c r="M63" i="30"/>
  <c r="AP53" i="30"/>
  <c r="AL17" i="30"/>
  <c r="AL47" i="30"/>
  <c r="Y114" i="30"/>
  <c r="Y117" i="30"/>
  <c r="Y107" i="30"/>
  <c r="O61" i="30"/>
  <c r="O118" i="30"/>
  <c r="Y62" i="30"/>
  <c r="Y18" i="30"/>
  <c r="O64" i="30"/>
  <c r="O16" i="30"/>
  <c r="Q18" i="30"/>
  <c r="Q73" i="30"/>
  <c r="Q17" i="30"/>
  <c r="AL54" i="30"/>
  <c r="AL43" i="30"/>
  <c r="AL33" i="30"/>
  <c r="AO102" i="30"/>
  <c r="AO36" i="30"/>
  <c r="AO77" i="30"/>
  <c r="AO108" i="30"/>
  <c r="AO80" i="30"/>
  <c r="AO37" i="30"/>
  <c r="O18" i="30"/>
  <c r="AP16" i="30"/>
  <c r="AL45" i="30"/>
  <c r="AL42" i="30"/>
  <c r="AL53" i="30"/>
  <c r="AL109" i="30"/>
  <c r="AL118" i="30"/>
  <c r="Y106" i="30"/>
  <c r="Y111" i="30"/>
  <c r="M74" i="30"/>
  <c r="Y26" i="30"/>
  <c r="AP17" i="30"/>
  <c r="AP48" i="30"/>
  <c r="AL83" i="30"/>
  <c r="Y120" i="30"/>
  <c r="Y118" i="30"/>
  <c r="O108" i="30"/>
  <c r="Y21" i="30"/>
  <c r="Y31" i="30"/>
  <c r="Q22" i="30"/>
  <c r="O60" i="30"/>
  <c r="Q33" i="30"/>
  <c r="Q64" i="30"/>
  <c r="Q16" i="30"/>
  <c r="AL29" i="30"/>
  <c r="AL72" i="30"/>
  <c r="K60" i="30"/>
  <c r="K112" i="30"/>
  <c r="N113" i="30"/>
  <c r="AJ78" i="30"/>
  <c r="AK21" i="30"/>
  <c r="P17" i="30"/>
  <c r="T29" i="30"/>
  <c r="AJ101" i="30"/>
  <c r="P121" i="30"/>
  <c r="T18" i="30"/>
  <c r="AK44" i="30"/>
  <c r="G29" i="30"/>
  <c r="T107" i="30"/>
  <c r="P16" i="30"/>
  <c r="AK36" i="30"/>
  <c r="G61" i="30"/>
  <c r="P64" i="30"/>
  <c r="AF32" i="30"/>
  <c r="T119" i="30"/>
  <c r="AJ50" i="30"/>
  <c r="AJ127" i="30"/>
  <c r="AK43" i="30"/>
  <c r="AK27" i="30"/>
  <c r="G25" i="30"/>
  <c r="G31" i="30"/>
  <c r="P67" i="30"/>
  <c r="AD83" i="30"/>
  <c r="AD37" i="30"/>
  <c r="AD78" i="30"/>
  <c r="AD116" i="30"/>
  <c r="AD95" i="30"/>
  <c r="AD96" i="30"/>
  <c r="AD94" i="30"/>
  <c r="AD108" i="30"/>
  <c r="AD124" i="30"/>
  <c r="AD103" i="30"/>
  <c r="AD93" i="30"/>
  <c r="AD100" i="30"/>
  <c r="AD112" i="30"/>
  <c r="AD128" i="30"/>
  <c r="AD106" i="30"/>
  <c r="AD129" i="30"/>
  <c r="AD81" i="30"/>
  <c r="AD99" i="30"/>
  <c r="AD117" i="30"/>
  <c r="AD127" i="30"/>
  <c r="AD114" i="30"/>
  <c r="AD126" i="30"/>
  <c r="AD90" i="30"/>
  <c r="AD98" i="30"/>
  <c r="AE127" i="30"/>
  <c r="AE68" i="30"/>
  <c r="AE116" i="30"/>
  <c r="AE111" i="30"/>
  <c r="R63" i="30"/>
  <c r="R78" i="30"/>
  <c r="R104" i="30"/>
  <c r="R90" i="30"/>
  <c r="R118" i="30"/>
  <c r="R84" i="30"/>
  <c r="R116" i="30"/>
  <c r="AD16" i="30"/>
  <c r="H66" i="30"/>
  <c r="H121" i="30"/>
  <c r="R22" i="30"/>
  <c r="AE33" i="30"/>
  <c r="L64" i="30"/>
  <c r="L108" i="30"/>
  <c r="AE114" i="30"/>
  <c r="L128" i="30"/>
  <c r="R79" i="30"/>
  <c r="R114" i="30"/>
  <c r="R115" i="30"/>
  <c r="AE18" i="30"/>
  <c r="AM16" i="30"/>
  <c r="T91" i="30"/>
  <c r="I63" i="30"/>
  <c r="AJ54" i="30"/>
  <c r="AJ88" i="30"/>
  <c r="AJ84" i="30"/>
  <c r="AM24" i="30"/>
  <c r="L31" i="30"/>
  <c r="AM43" i="30"/>
  <c r="L74" i="30"/>
  <c r="AE115" i="30"/>
  <c r="L66" i="30"/>
  <c r="G18" i="30"/>
  <c r="R18" i="30"/>
  <c r="G17" i="30"/>
  <c r="AD113" i="30"/>
  <c r="AD107" i="30"/>
  <c r="P66" i="30"/>
  <c r="L32" i="30"/>
  <c r="AM17" i="30"/>
  <c r="AM115" i="30"/>
  <c r="AE64" i="30"/>
  <c r="AE63" i="30"/>
  <c r="AM30" i="30"/>
  <c r="AM56" i="30"/>
  <c r="AK79" i="30"/>
  <c r="AK25" i="30"/>
  <c r="AK94" i="30"/>
  <c r="AK41" i="30"/>
  <c r="G42" i="30"/>
  <c r="G32" i="30"/>
  <c r="AD17" i="30"/>
  <c r="AD36" i="30"/>
  <c r="AD35" i="30"/>
  <c r="P61" i="30"/>
  <c r="R16" i="30"/>
  <c r="R55" i="30"/>
  <c r="AN22" i="30"/>
  <c r="AN25" i="30"/>
  <c r="AN33" i="30"/>
  <c r="AN29" i="30"/>
  <c r="AN87" i="30"/>
  <c r="AN81" i="30"/>
  <c r="AN88" i="30"/>
  <c r="AN124" i="30"/>
  <c r="AN110" i="30"/>
  <c r="AN113" i="30"/>
  <c r="AN79" i="30"/>
  <c r="AN112" i="30"/>
  <c r="AN107" i="30"/>
  <c r="AN83" i="30"/>
  <c r="AN116" i="30"/>
  <c r="AN90" i="30"/>
  <c r="AN111" i="30"/>
  <c r="AN127" i="30"/>
  <c r="AN28" i="30"/>
  <c r="AN109" i="30"/>
  <c r="AN115" i="30"/>
  <c r="AN26" i="30"/>
  <c r="AN42" i="30"/>
  <c r="AN47" i="30"/>
  <c r="AN17" i="30"/>
  <c r="AN108" i="30"/>
  <c r="AN114" i="30"/>
  <c r="AN31" i="30"/>
  <c r="AN117" i="30"/>
  <c r="AN78" i="30"/>
  <c r="AN86" i="30"/>
  <c r="AN27" i="30"/>
  <c r="AN32" i="30"/>
  <c r="AN50" i="30"/>
  <c r="AB33" i="30"/>
  <c r="AB95" i="30"/>
  <c r="AB96" i="30"/>
  <c r="AB32" i="30"/>
  <c r="AB78" i="30"/>
  <c r="AB79" i="30"/>
  <c r="AB127" i="30"/>
  <c r="AB22" i="30"/>
  <c r="AB31" i="30"/>
  <c r="AB80" i="30"/>
  <c r="AB106" i="30"/>
  <c r="AB93" i="30"/>
  <c r="AB107" i="30"/>
  <c r="J66" i="30"/>
  <c r="J106" i="30"/>
  <c r="J37" i="30"/>
  <c r="J67" i="30"/>
  <c r="J81" i="30"/>
  <c r="J111" i="30"/>
  <c r="J125" i="30"/>
  <c r="J127" i="30"/>
  <c r="J26" i="30"/>
  <c r="J28" i="30"/>
  <c r="J70" i="30"/>
  <c r="AR28" i="30"/>
  <c r="AR127" i="30"/>
  <c r="AR88" i="30"/>
  <c r="AR128" i="30"/>
  <c r="AR45" i="30"/>
  <c r="AR47" i="30"/>
  <c r="AR50" i="30"/>
  <c r="AR115" i="30"/>
  <c r="AR123" i="30"/>
  <c r="S16" i="30"/>
  <c r="S22" i="30"/>
  <c r="S17" i="30"/>
  <c r="S64" i="30"/>
  <c r="S72" i="30"/>
  <c r="S106" i="30"/>
  <c r="S108" i="30"/>
  <c r="S112" i="30"/>
  <c r="S111" i="30"/>
  <c r="S113" i="30"/>
  <c r="S114" i="30"/>
  <c r="S119" i="30"/>
  <c r="S59" i="30"/>
  <c r="S24" i="30"/>
  <c r="S68" i="30"/>
  <c r="S32" i="30"/>
  <c r="S65" i="30"/>
  <c r="S117" i="30"/>
  <c r="S62" i="30"/>
  <c r="S31" i="30"/>
  <c r="S60" i="30"/>
  <c r="S86" i="30"/>
  <c r="S66" i="30"/>
  <c r="S61" i="30"/>
  <c r="S67" i="30"/>
  <c r="S73" i="30"/>
  <c r="S129" i="30"/>
  <c r="S81" i="30"/>
  <c r="S116" i="30"/>
  <c r="S121" i="30"/>
  <c r="S103" i="30"/>
  <c r="S63" i="30"/>
  <c r="S115" i="30"/>
  <c r="U25" i="30"/>
  <c r="U17" i="30"/>
  <c r="U16" i="30"/>
  <c r="U58" i="30"/>
  <c r="U119" i="30"/>
  <c r="U118" i="30"/>
  <c r="U121" i="30"/>
  <c r="U28" i="30"/>
  <c r="U62" i="30"/>
  <c r="U27" i="30"/>
  <c r="U120" i="30"/>
  <c r="U57" i="30"/>
  <c r="U26" i="30"/>
  <c r="U59" i="30"/>
  <c r="U63" i="30"/>
  <c r="U122" i="30"/>
  <c r="AK22" i="30"/>
  <c r="AK32" i="30"/>
  <c r="AK37" i="30"/>
  <c r="AK33" i="30"/>
  <c r="AK49" i="30"/>
  <c r="AK77" i="30"/>
  <c r="AK87" i="30"/>
  <c r="AK84" i="30"/>
  <c r="AK108" i="30"/>
  <c r="AK112" i="30"/>
  <c r="AK124" i="30"/>
  <c r="AK107" i="30"/>
  <c r="AK47" i="30"/>
  <c r="AK50" i="30"/>
  <c r="AK81" i="30"/>
  <c r="AK100" i="30"/>
  <c r="AK125" i="30"/>
  <c r="AK17" i="30"/>
  <c r="AK82" i="30"/>
  <c r="AK95" i="30"/>
  <c r="AK113" i="30"/>
  <c r="AK35" i="30"/>
  <c r="AK96" i="30"/>
  <c r="AK111" i="30"/>
  <c r="AK80" i="30"/>
  <c r="AK116" i="30"/>
  <c r="AK117" i="30"/>
  <c r="AK122" i="30"/>
  <c r="AK29" i="30"/>
  <c r="AK114" i="30"/>
  <c r="AK93" i="30"/>
  <c r="AK127" i="30"/>
  <c r="AK98" i="30"/>
  <c r="AK106" i="30"/>
  <c r="AK115" i="30"/>
  <c r="AK86" i="30"/>
  <c r="AJ18" i="30"/>
  <c r="AJ38" i="30"/>
  <c r="AJ32" i="30"/>
  <c r="AJ26" i="30"/>
  <c r="AJ41" i="30"/>
  <c r="AJ43" i="30"/>
  <c r="AJ48" i="30"/>
  <c r="AJ99" i="30"/>
  <c r="AJ89" i="30"/>
  <c r="AJ114" i="30"/>
  <c r="AJ111" i="30"/>
  <c r="AJ115" i="30"/>
  <c r="AJ22" i="30"/>
  <c r="AJ45" i="30"/>
  <c r="AJ25" i="30"/>
  <c r="AJ31" i="30"/>
  <c r="AJ33" i="30"/>
  <c r="AJ34" i="30"/>
  <c r="AJ27" i="30"/>
  <c r="AJ39" i="30"/>
  <c r="AJ49" i="30"/>
  <c r="AJ82" i="30"/>
  <c r="AJ75" i="30"/>
  <c r="AJ103" i="30"/>
  <c r="AJ97" i="30"/>
  <c r="AJ117" i="30"/>
  <c r="AJ129" i="30"/>
  <c r="AJ29" i="30"/>
  <c r="AJ73" i="30"/>
  <c r="AJ81" i="30"/>
  <c r="AJ79" i="30"/>
  <c r="AJ112" i="30"/>
  <c r="AJ113" i="30"/>
  <c r="AJ47" i="30"/>
  <c r="AJ76" i="30"/>
  <c r="AJ23" i="30"/>
  <c r="AJ91" i="30"/>
  <c r="AJ107" i="30"/>
  <c r="AJ122" i="30"/>
  <c r="AJ30" i="30"/>
  <c r="AJ44" i="30"/>
  <c r="AJ53" i="30"/>
  <c r="AJ116" i="30"/>
  <c r="AJ104" i="30"/>
  <c r="AJ108" i="30"/>
  <c r="AJ42" i="30"/>
  <c r="AJ83" i="30"/>
  <c r="AJ40" i="30"/>
  <c r="AJ109" i="30"/>
  <c r="AJ28" i="30"/>
  <c r="AJ80" i="30"/>
  <c r="AJ90" i="30"/>
  <c r="AJ106" i="30"/>
  <c r="AJ128" i="30"/>
  <c r="G100" i="30"/>
  <c r="G112" i="30"/>
  <c r="G59" i="30"/>
  <c r="G28" i="30"/>
  <c r="G64" i="30"/>
  <c r="G63" i="30"/>
  <c r="G67" i="30"/>
  <c r="G106" i="30"/>
  <c r="G107" i="30"/>
  <c r="G111" i="30"/>
  <c r="G113" i="30"/>
  <c r="G122" i="30"/>
  <c r="G77" i="30"/>
  <c r="G66" i="30"/>
  <c r="G74" i="30"/>
  <c r="G116" i="30"/>
  <c r="G97" i="30"/>
  <c r="G108" i="30"/>
  <c r="G114" i="30"/>
  <c r="G115" i="30"/>
  <c r="G128" i="30"/>
  <c r="G117" i="30"/>
  <c r="G21" i="30"/>
  <c r="G68" i="30"/>
  <c r="G129" i="30"/>
  <c r="G127" i="30"/>
  <c r="G121" i="30"/>
  <c r="G22" i="30"/>
  <c r="G119" i="30"/>
  <c r="G120" i="30"/>
  <c r="G73" i="30"/>
  <c r="G110" i="30"/>
  <c r="H16" i="30"/>
  <c r="H68" i="30"/>
  <c r="H67" i="30"/>
  <c r="H63" i="30"/>
  <c r="H116" i="30"/>
  <c r="H112" i="30"/>
  <c r="H120" i="30"/>
  <c r="H119" i="30"/>
  <c r="H127" i="30"/>
  <c r="H64" i="30"/>
  <c r="H65" i="30"/>
  <c r="H31" i="30"/>
  <c r="H60" i="30"/>
  <c r="H32" i="30"/>
  <c r="H77" i="30"/>
  <c r="H114" i="30"/>
  <c r="H118" i="30"/>
  <c r="H117" i="30"/>
  <c r="H17" i="30"/>
  <c r="H22" i="30"/>
  <c r="N16" i="30"/>
  <c r="N65" i="30"/>
  <c r="N60" i="30"/>
  <c r="N67" i="30"/>
  <c r="N17" i="30"/>
  <c r="N116" i="30"/>
  <c r="N119" i="30"/>
  <c r="N122" i="30"/>
  <c r="N127" i="30"/>
  <c r="N121" i="30"/>
  <c r="N64" i="30"/>
  <c r="N117" i="30"/>
  <c r="N22" i="30"/>
  <c r="N112" i="30"/>
  <c r="N114" i="30"/>
  <c r="N120" i="30"/>
  <c r="N66" i="30"/>
  <c r="N77" i="30"/>
  <c r="N68" i="30"/>
  <c r="N63" i="30"/>
  <c r="N118" i="30"/>
  <c r="P116" i="30"/>
  <c r="P106" i="30"/>
  <c r="P112" i="30"/>
  <c r="P103" i="30"/>
  <c r="P114" i="30"/>
  <c r="P115" i="30"/>
  <c r="P129" i="30"/>
  <c r="P118" i="30"/>
  <c r="P77" i="30"/>
  <c r="P119" i="30"/>
  <c r="P32" i="30"/>
  <c r="P68" i="30"/>
  <c r="P108" i="30"/>
  <c r="P111" i="30"/>
  <c r="P113" i="30"/>
  <c r="P127" i="30"/>
  <c r="P63" i="30"/>
  <c r="P107" i="30"/>
  <c r="P31" i="30"/>
  <c r="P120" i="30"/>
  <c r="P117" i="30"/>
  <c r="T16" i="30"/>
  <c r="T26" i="30"/>
  <c r="T42" i="30"/>
  <c r="T44" i="30"/>
  <c r="T28" i="30"/>
  <c r="T27" i="30"/>
  <c r="T73" i="30"/>
  <c r="T78" i="30"/>
  <c r="T86" i="30"/>
  <c r="T79" i="30"/>
  <c r="T97" i="30"/>
  <c r="T108" i="30"/>
  <c r="T110" i="30"/>
  <c r="T80" i="30"/>
  <c r="T87" i="30"/>
  <c r="T98" i="30"/>
  <c r="T104" i="30"/>
  <c r="T109" i="30"/>
  <c r="T118" i="30"/>
  <c r="T32" i="30"/>
  <c r="T88" i="30"/>
  <c r="T43" i="30"/>
  <c r="T21" i="30"/>
  <c r="T82" i="30"/>
  <c r="T117" i="30"/>
  <c r="T120" i="30"/>
  <c r="T22" i="30"/>
  <c r="T83" i="30"/>
  <c r="T25" i="30"/>
  <c r="T31" i="30"/>
  <c r="T33" i="30"/>
  <c r="T41" i="30"/>
  <c r="T90" i="30"/>
  <c r="T112" i="30"/>
  <c r="T127" i="30"/>
  <c r="T72" i="30"/>
  <c r="T100" i="30"/>
  <c r="T111" i="30"/>
  <c r="T113" i="30"/>
  <c r="T85" i="30"/>
  <c r="T81" i="30"/>
  <c r="T114" i="30"/>
  <c r="T115" i="30"/>
  <c r="T99" i="30"/>
  <c r="T74" i="30"/>
  <c r="T116" i="30"/>
  <c r="H113" i="30"/>
  <c r="N115" i="30"/>
  <c r="T84" i="30"/>
  <c r="AJ87" i="30"/>
  <c r="G20" i="30"/>
  <c r="AK16" i="30"/>
  <c r="AK42" i="30"/>
  <c r="AK18" i="30"/>
  <c r="G62" i="30"/>
  <c r="P60" i="30"/>
  <c r="AQ68" i="30"/>
  <c r="AQ81" i="30"/>
  <c r="AQ64" i="30"/>
  <c r="AQ111" i="30"/>
  <c r="AQ113" i="30"/>
  <c r="AQ22" i="30"/>
  <c r="AQ32" i="30"/>
  <c r="AQ116" i="30"/>
  <c r="AQ120" i="30"/>
  <c r="AQ63" i="30"/>
  <c r="AQ40" i="30"/>
  <c r="AQ114" i="30"/>
  <c r="AQ115" i="30"/>
  <c r="AQ17" i="30"/>
  <c r="AQ118" i="30"/>
  <c r="AQ66" i="30"/>
  <c r="AQ31" i="30"/>
  <c r="AQ77" i="30"/>
  <c r="AQ112" i="30"/>
  <c r="AQ127" i="30"/>
  <c r="AQ117" i="30"/>
  <c r="V16" i="30"/>
  <c r="V17" i="30"/>
  <c r="V22" i="30"/>
  <c r="V59" i="30"/>
  <c r="V23" i="30"/>
  <c r="V77" i="30"/>
  <c r="V107" i="30"/>
  <c r="V113" i="30"/>
  <c r="V24" i="30"/>
  <c r="V31" i="30"/>
  <c r="V62" i="30"/>
  <c r="V63" i="30"/>
  <c r="V116" i="30"/>
  <c r="V106" i="30"/>
  <c r="V108" i="30"/>
  <c r="V127" i="30"/>
  <c r="V33" i="30"/>
  <c r="V60" i="30"/>
  <c r="V112" i="30"/>
  <c r="V119" i="30"/>
  <c r="V32" i="30"/>
  <c r="V118" i="30"/>
  <c r="V121" i="30"/>
  <c r="V40" i="30"/>
  <c r="V28" i="30"/>
  <c r="V67" i="30"/>
  <c r="V120" i="30"/>
  <c r="V115" i="30"/>
  <c r="V61" i="30"/>
  <c r="V66" i="30"/>
  <c r="V111" i="30"/>
  <c r="V64" i="30"/>
  <c r="V114" i="30"/>
  <c r="AM20" i="30"/>
  <c r="AM65" i="30"/>
  <c r="AM68" i="30"/>
  <c r="AM70" i="30"/>
  <c r="AM64" i="30"/>
  <c r="AM86" i="30"/>
  <c r="AM63" i="30"/>
  <c r="AM79" i="30"/>
  <c r="AM116" i="30"/>
  <c r="AM90" i="30"/>
  <c r="AM103" i="30"/>
  <c r="AM114" i="30"/>
  <c r="AM21" i="30"/>
  <c r="AM46" i="30"/>
  <c r="AM87" i="30"/>
  <c r="AM89" i="30"/>
  <c r="AM94" i="30"/>
  <c r="AM112" i="30"/>
  <c r="AM107" i="30"/>
  <c r="AM113" i="30"/>
  <c r="AM128" i="30"/>
  <c r="AM50" i="30"/>
  <c r="AM72" i="30"/>
  <c r="AM111" i="30"/>
  <c r="AM44" i="30"/>
  <c r="AM55" i="30"/>
  <c r="AM73" i="30"/>
  <c r="AM106" i="30"/>
  <c r="AM108" i="30"/>
  <c r="AM27" i="30"/>
  <c r="AM81" i="30"/>
  <c r="AM88" i="30"/>
  <c r="AM95" i="30"/>
  <c r="AM91" i="30"/>
  <c r="AM129" i="30"/>
  <c r="AM80" i="30"/>
  <c r="AM127" i="30"/>
  <c r="AM49" i="30"/>
  <c r="AM109" i="30"/>
  <c r="AM117" i="30"/>
  <c r="AM78" i="30"/>
  <c r="AM124" i="30"/>
  <c r="L65" i="30"/>
  <c r="L63" i="30"/>
  <c r="L58" i="30"/>
  <c r="L127" i="30"/>
  <c r="L120" i="30"/>
  <c r="L118" i="30"/>
  <c r="I68" i="30"/>
  <c r="I66" i="30"/>
  <c r="I17" i="30"/>
  <c r="I32" i="30"/>
  <c r="I60" i="30"/>
  <c r="I116" i="30"/>
  <c r="I113" i="30"/>
  <c r="I117" i="30"/>
  <c r="I65" i="30"/>
  <c r="I114" i="30"/>
  <c r="I115" i="30"/>
  <c r="I129" i="30"/>
  <c r="I31" i="30"/>
  <c r="I64" i="30"/>
  <c r="I111" i="30"/>
  <c r="I77" i="30"/>
  <c r="I112" i="30"/>
  <c r="I127" i="30"/>
  <c r="I67" i="30"/>
  <c r="I120" i="30"/>
  <c r="I103" i="30"/>
  <c r="I108" i="30"/>
  <c r="I121" i="30"/>
  <c r="I61" i="30"/>
  <c r="I119" i="30"/>
  <c r="AQ16" i="30"/>
  <c r="I16" i="30"/>
  <c r="L16" i="30"/>
  <c r="AQ23" i="30"/>
  <c r="H111" i="30"/>
  <c r="N111" i="30"/>
  <c r="AM32" i="30"/>
  <c r="AE31" i="30"/>
  <c r="R120" i="30"/>
  <c r="AE117" i="30"/>
  <c r="R89" i="30"/>
  <c r="R110" i="30"/>
  <c r="I18" i="30"/>
  <c r="T17" i="30"/>
  <c r="T106" i="30"/>
  <c r="I22" i="30"/>
  <c r="AJ17" i="30"/>
  <c r="AJ72" i="30"/>
  <c r="AJ100" i="30"/>
  <c r="AM47" i="30"/>
  <c r="AM33" i="30"/>
  <c r="L77" i="30"/>
  <c r="AE81" i="30"/>
  <c r="R60" i="30"/>
  <c r="R94" i="30"/>
  <c r="AE112" i="30"/>
  <c r="AE107" i="30"/>
  <c r="L60" i="30"/>
  <c r="L107" i="30"/>
  <c r="AM18" i="30"/>
  <c r="G118" i="30"/>
  <c r="AD91" i="30"/>
  <c r="AD115" i="30"/>
  <c r="P122" i="30"/>
  <c r="AM31" i="30"/>
  <c r="AM19" i="30"/>
  <c r="AM126" i="30"/>
  <c r="R82" i="30"/>
  <c r="AE66" i="30"/>
  <c r="R95" i="30"/>
  <c r="AE119" i="30"/>
  <c r="AE16" i="30"/>
  <c r="AE73" i="30"/>
  <c r="AM41" i="30"/>
  <c r="AJ16" i="30"/>
  <c r="AK31" i="30"/>
  <c r="AK46" i="30"/>
  <c r="AK83" i="30"/>
  <c r="AK78" i="30"/>
  <c r="AK20" i="30"/>
  <c r="G65" i="30"/>
  <c r="G26" i="30"/>
  <c r="AD27" i="30"/>
  <c r="AD55" i="30"/>
  <c r="AD21" i="30"/>
  <c r="P20" i="30"/>
  <c r="P42" i="30"/>
  <c r="P22" i="30"/>
  <c r="R72" i="30"/>
  <c r="R33" i="30"/>
  <c r="AF112" i="30"/>
  <c r="AL50" i="30"/>
  <c r="AL82" i="30"/>
  <c r="AL104" i="30"/>
  <c r="AL101" i="30"/>
  <c r="AL115" i="30"/>
  <c r="AL73" i="30"/>
  <c r="AL88" i="30"/>
  <c r="AL90" i="30"/>
  <c r="AL97" i="30"/>
  <c r="AL128" i="30"/>
  <c r="AL122" i="30"/>
  <c r="AL23" i="30"/>
  <c r="AL80" i="30"/>
  <c r="AL87" i="30"/>
  <c r="AL124" i="30"/>
  <c r="AL81" i="30"/>
  <c r="AL86" i="30"/>
  <c r="AL79" i="30"/>
  <c r="AL116" i="30"/>
  <c r="AL126" i="30"/>
  <c r="AL129" i="30"/>
  <c r="AL121" i="30"/>
  <c r="AL125" i="30"/>
  <c r="AL106" i="30"/>
  <c r="AL119" i="30"/>
  <c r="AL77" i="30"/>
  <c r="AL91" i="30"/>
  <c r="AL108" i="30"/>
  <c r="AL103" i="30"/>
  <c r="AL100" i="30"/>
  <c r="AL117" i="30"/>
  <c r="AL127" i="30"/>
  <c r="AL75" i="30"/>
  <c r="AP47" i="30"/>
  <c r="AP83" i="30"/>
  <c r="AP45" i="30"/>
  <c r="AP52" i="30"/>
  <c r="AP19" i="30"/>
  <c r="AP21" i="30"/>
  <c r="AP57" i="30"/>
  <c r="AP51" i="30"/>
  <c r="AP80" i="30"/>
  <c r="AP81" i="30"/>
  <c r="AP100" i="30"/>
  <c r="AP91" i="30"/>
  <c r="AP112" i="30"/>
  <c r="AP111" i="30"/>
  <c r="AP113" i="30"/>
  <c r="AP26" i="30"/>
  <c r="AP41" i="30"/>
  <c r="AP27" i="30"/>
  <c r="AP68" i="30"/>
  <c r="AP116" i="30"/>
  <c r="AP103" i="30"/>
  <c r="AP115" i="30"/>
  <c r="AP122" i="30"/>
  <c r="AP30" i="30"/>
  <c r="AP58" i="30"/>
  <c r="AP76" i="30"/>
  <c r="AP49" i="30"/>
  <c r="AP46" i="30"/>
  <c r="AP106" i="30"/>
  <c r="AP127" i="30"/>
  <c r="AP44" i="30"/>
  <c r="AP28" i="30"/>
  <c r="AP42" i="30"/>
  <c r="AP70" i="30"/>
  <c r="AP108" i="30"/>
  <c r="AP117" i="30"/>
  <c r="AP125" i="30"/>
  <c r="AP18" i="30"/>
  <c r="AP78" i="30"/>
  <c r="AP79" i="30"/>
  <c r="AP97" i="30"/>
  <c r="AP20" i="30"/>
  <c r="AP50" i="30"/>
  <c r="AP124" i="30"/>
  <c r="AP24" i="30"/>
  <c r="AP29" i="30"/>
  <c r="AP93" i="30"/>
  <c r="AP96" i="30"/>
  <c r="AP114" i="30"/>
  <c r="AP85" i="30"/>
  <c r="AP87" i="30"/>
  <c r="AP129" i="30"/>
  <c r="AP98" i="30"/>
  <c r="Q118" i="30"/>
  <c r="Q31" i="30"/>
  <c r="Q78" i="30"/>
  <c r="Q72" i="30"/>
  <c r="Q74" i="30"/>
  <c r="Q116" i="30"/>
  <c r="Q114" i="30"/>
  <c r="Q111" i="30"/>
  <c r="Q115" i="30"/>
  <c r="Q81" i="30"/>
  <c r="Q88" i="30"/>
  <c r="Q95" i="30"/>
  <c r="Q121" i="30"/>
  <c r="Q68" i="30"/>
  <c r="Q66" i="30"/>
  <c r="Q94" i="30"/>
  <c r="Q110" i="30"/>
  <c r="Q119" i="30"/>
  <c r="Q120" i="30"/>
  <c r="Q86" i="30"/>
  <c r="Q117" i="30"/>
  <c r="Q113" i="30"/>
  <c r="Q79" i="30"/>
  <c r="Q112" i="30"/>
  <c r="Q87" i="30"/>
  <c r="Q104" i="30"/>
  <c r="O77" i="30"/>
  <c r="O116" i="30"/>
  <c r="O103" i="30"/>
  <c r="O114" i="30"/>
  <c r="O31" i="30"/>
  <c r="O66" i="30"/>
  <c r="O111" i="30"/>
  <c r="O115" i="30"/>
  <c r="O106" i="30"/>
  <c r="O107" i="30"/>
  <c r="O119" i="30"/>
  <c r="O127" i="30"/>
  <c r="O121" i="30"/>
  <c r="O63" i="30"/>
  <c r="O117" i="30"/>
  <c r="O129" i="30"/>
  <c r="O113" i="30"/>
  <c r="O120" i="30"/>
  <c r="O65" i="30"/>
  <c r="O112" i="30"/>
  <c r="Y58" i="30"/>
  <c r="Y59" i="30"/>
  <c r="Y30" i="30"/>
  <c r="Y29" i="30"/>
  <c r="Y22" i="30"/>
  <c r="Y63" i="30"/>
  <c r="Y17" i="30"/>
  <c r="Y48" i="30"/>
  <c r="Y25" i="30"/>
  <c r="M65" i="30"/>
  <c r="M31" i="30"/>
  <c r="M42" i="30"/>
  <c r="M58" i="30"/>
  <c r="M62" i="30"/>
  <c r="M61" i="30"/>
  <c r="M22" i="30"/>
  <c r="M57" i="30"/>
  <c r="M73" i="30"/>
  <c r="M108" i="30"/>
  <c r="M118" i="30"/>
  <c r="M107" i="30"/>
  <c r="M120" i="30"/>
  <c r="M60" i="30"/>
  <c r="M67" i="30"/>
  <c r="M129" i="30"/>
  <c r="M66" i="30"/>
  <c r="M104" i="30"/>
  <c r="M100" i="30"/>
  <c r="M110" i="30"/>
  <c r="M119" i="30"/>
  <c r="M103" i="30"/>
  <c r="M17" i="30"/>
  <c r="M32" i="30"/>
  <c r="M122" i="30"/>
  <c r="M121" i="30"/>
  <c r="M68" i="30"/>
  <c r="M128" i="30"/>
  <c r="AH82" i="30"/>
  <c r="AH97" i="30"/>
  <c r="AH109" i="30"/>
  <c r="AH118" i="30"/>
  <c r="AH107" i="30"/>
  <c r="AH114" i="30"/>
  <c r="AH108" i="30"/>
  <c r="AG16" i="30"/>
  <c r="AG101" i="30"/>
  <c r="AG31" i="30"/>
  <c r="AG17" i="30"/>
  <c r="AG22" i="30"/>
  <c r="AG32" i="30"/>
  <c r="AG21" i="30"/>
  <c r="AG29" i="30"/>
  <c r="AG54" i="30"/>
  <c r="AG80" i="30"/>
  <c r="AG27" i="30"/>
  <c r="AG26" i="30"/>
  <c r="AG83" i="30"/>
  <c r="AG28" i="30"/>
  <c r="AG78" i="30"/>
  <c r="AG117" i="30"/>
  <c r="AG25" i="30"/>
  <c r="AG77" i="30"/>
  <c r="AG103" i="30"/>
  <c r="AG96" i="30"/>
  <c r="AG97" i="30"/>
  <c r="AG106" i="30"/>
  <c r="AG114" i="30"/>
  <c r="AG111" i="30"/>
  <c r="AG115" i="30"/>
  <c r="AG129" i="30"/>
  <c r="AG18" i="30"/>
  <c r="AG74" i="30"/>
  <c r="AG84" i="30"/>
  <c r="AG93" i="30"/>
  <c r="AG100" i="30"/>
  <c r="AG82" i="30"/>
  <c r="AG98" i="30"/>
  <c r="AG107" i="30"/>
  <c r="AG81" i="30"/>
  <c r="AG75" i="30"/>
  <c r="AG79" i="30"/>
  <c r="AG116" i="30"/>
  <c r="AG112" i="30"/>
  <c r="AG113" i="30"/>
  <c r="AG127" i="30"/>
  <c r="AG108" i="30"/>
  <c r="AC129" i="30"/>
  <c r="AC31" i="30"/>
  <c r="AC53" i="30"/>
  <c r="AC47" i="30"/>
  <c r="AC52" i="30"/>
  <c r="AC29" i="30"/>
  <c r="AC50" i="30"/>
  <c r="AC73" i="30"/>
  <c r="AC80" i="30"/>
  <c r="AC18" i="30"/>
  <c r="AC16" i="30"/>
  <c r="AC89" i="30"/>
  <c r="AC30" i="30"/>
  <c r="AC90" i="30"/>
  <c r="AC26" i="30"/>
  <c r="AC17" i="30"/>
  <c r="AC20" i="30"/>
  <c r="AC22" i="30"/>
  <c r="AC32" i="30"/>
  <c r="AC33" i="30"/>
  <c r="AC55" i="30"/>
  <c r="AC42" i="30"/>
  <c r="AC54" i="30"/>
  <c r="AC70" i="30"/>
  <c r="AC78" i="30"/>
  <c r="AC82" i="30"/>
  <c r="AC101" i="30"/>
  <c r="AC109" i="30"/>
  <c r="AC83" i="30"/>
  <c r="AC25" i="30"/>
  <c r="AC43" i="30"/>
  <c r="AC44" i="30"/>
  <c r="AC76" i="30"/>
  <c r="AC21" i="30"/>
  <c r="AC27" i="30"/>
  <c r="AC49" i="30"/>
  <c r="AC100" i="30"/>
  <c r="AC68" i="30"/>
  <c r="AC46" i="30"/>
  <c r="AC63" i="30"/>
  <c r="AC69" i="30"/>
  <c r="AC79" i="30"/>
  <c r="AC99" i="30"/>
  <c r="AC84" i="30"/>
  <c r="AC108" i="30"/>
  <c r="AC128" i="30"/>
  <c r="AC81" i="30"/>
  <c r="AC104" i="30"/>
  <c r="AC91" i="30"/>
  <c r="AC39" i="30"/>
  <c r="AC45" i="30"/>
  <c r="AC51" i="30"/>
  <c r="AC75" i="30"/>
  <c r="AC116" i="30"/>
  <c r="AC97" i="30"/>
  <c r="AC106" i="30"/>
  <c r="AC114" i="30"/>
  <c r="AC107" i="30"/>
  <c r="AC111" i="30"/>
  <c r="AC115" i="30"/>
  <c r="AC117" i="30"/>
  <c r="AC122" i="30"/>
  <c r="AC65" i="30"/>
  <c r="AC86" i="30"/>
  <c r="AC88" i="30"/>
  <c r="AC93" i="30"/>
  <c r="AC112" i="30"/>
  <c r="AC41" i="30"/>
  <c r="AC56" i="30"/>
  <c r="AC85" i="30"/>
  <c r="AC87" i="30"/>
  <c r="AC66" i="30"/>
  <c r="AC103" i="30"/>
  <c r="AC96" i="30"/>
  <c r="AC61" i="30"/>
  <c r="AC98" i="30"/>
  <c r="AC95" i="30"/>
  <c r="AC94" i="30"/>
  <c r="AC113" i="30"/>
  <c r="AC127" i="30"/>
  <c r="AC126" i="30"/>
  <c r="AS16" i="30"/>
  <c r="AS89" i="30"/>
  <c r="AS83" i="30"/>
  <c r="AS56" i="30"/>
  <c r="AS31" i="30"/>
  <c r="AS41" i="30"/>
  <c r="AS68" i="30"/>
  <c r="AS70" i="30"/>
  <c r="AS82" i="30"/>
  <c r="AS88" i="30"/>
  <c r="AS26" i="30"/>
  <c r="AS17" i="30"/>
  <c r="AS30" i="30"/>
  <c r="AS66" i="30"/>
  <c r="AS65" i="30"/>
  <c r="AS22" i="30"/>
  <c r="AS18" i="30"/>
  <c r="AS42" i="30"/>
  <c r="AS33" i="30"/>
  <c r="AS86" i="30"/>
  <c r="AS98" i="30"/>
  <c r="AS103" i="30"/>
  <c r="AS95" i="30"/>
  <c r="AS96" i="30"/>
  <c r="AS100" i="30"/>
  <c r="AS91" i="30"/>
  <c r="AS94" i="30"/>
  <c r="AS106" i="30"/>
  <c r="AS112" i="30"/>
  <c r="AS109" i="30"/>
  <c r="AS127" i="30"/>
  <c r="AS32" i="30"/>
  <c r="AS29" i="30"/>
  <c r="AS50" i="30"/>
  <c r="AS73" i="30"/>
  <c r="AS63" i="30"/>
  <c r="AS105" i="30"/>
  <c r="AS93" i="30"/>
  <c r="AS108" i="30"/>
  <c r="AS114" i="30"/>
  <c r="AS111" i="30"/>
  <c r="AS126" i="30"/>
  <c r="AS115" i="30"/>
  <c r="AS128" i="30"/>
  <c r="AS20" i="30"/>
  <c r="AS55" i="30"/>
  <c r="AS21" i="30"/>
  <c r="AS27" i="30"/>
  <c r="AS90" i="30"/>
  <c r="AS104" i="30"/>
  <c r="AS84" i="30"/>
  <c r="AS92" i="30"/>
  <c r="AS97" i="30"/>
  <c r="AS107" i="30"/>
  <c r="AS129" i="30"/>
  <c r="AS87" i="30"/>
  <c r="AS116" i="30"/>
  <c r="AS113" i="30"/>
  <c r="AS117" i="30"/>
  <c r="AS122" i="30"/>
  <c r="V23" i="20"/>
  <c r="V25" i="20" s="1"/>
  <c r="S23" i="20"/>
  <c r="S117" i="20" s="1"/>
  <c r="S110" i="20"/>
  <c r="AN110" i="20"/>
  <c r="AF110" i="20"/>
  <c r="AR110" i="20"/>
  <c r="AJ110" i="20"/>
  <c r="AC110" i="20"/>
  <c r="AQ110" i="20"/>
  <c r="AI110" i="20"/>
  <c r="AB110" i="20"/>
  <c r="AO110" i="20"/>
  <c r="AH110" i="20"/>
  <c r="V110" i="20"/>
  <c r="AV71" i="30" l="1"/>
  <c r="AV38" i="30"/>
  <c r="AV69" i="30"/>
  <c r="S80" i="20"/>
  <c r="S52" i="20"/>
  <c r="AI131" i="30"/>
  <c r="S86" i="20"/>
  <c r="AV52" i="30"/>
  <c r="AC23" i="20"/>
  <c r="AC107" i="20" s="1"/>
  <c r="F23" i="20"/>
  <c r="F28" i="20" s="1"/>
  <c r="Z23" i="20"/>
  <c r="Z44" i="20" s="1"/>
  <c r="S122" i="20"/>
  <c r="S90" i="20"/>
  <c r="S106" i="20"/>
  <c r="S118" i="20"/>
  <c r="S114" i="20"/>
  <c r="S30" i="20"/>
  <c r="S96" i="20"/>
  <c r="S92" i="20"/>
  <c r="S51" i="20"/>
  <c r="S119" i="20"/>
  <c r="S128" i="20"/>
  <c r="S99" i="20"/>
  <c r="S108" i="20"/>
  <c r="S82" i="20"/>
  <c r="S116" i="20"/>
  <c r="S124" i="20"/>
  <c r="S112" i="20"/>
  <c r="S87" i="20"/>
  <c r="S127" i="20"/>
  <c r="S34" i="20"/>
  <c r="S98" i="20"/>
  <c r="S126" i="20"/>
  <c r="S40" i="20"/>
  <c r="S88" i="20"/>
  <c r="S120" i="20"/>
  <c r="S91" i="20"/>
  <c r="S36" i="20"/>
  <c r="S105" i="20"/>
  <c r="AA131" i="30"/>
  <c r="AV34" i="30"/>
  <c r="V64" i="20"/>
  <c r="AV105" i="30"/>
  <c r="S107" i="20"/>
  <c r="S135" i="20"/>
  <c r="S115" i="20"/>
  <c r="S49" i="20"/>
  <c r="W131" i="30"/>
  <c r="K131" i="30"/>
  <c r="Z131" i="30"/>
  <c r="V125" i="20"/>
  <c r="AV57" i="30"/>
  <c r="V28" i="20"/>
  <c r="V106" i="20"/>
  <c r="V26" i="20"/>
  <c r="V124" i="20"/>
  <c r="V63" i="20"/>
  <c r="V98" i="20"/>
  <c r="V74" i="20"/>
  <c r="V104" i="20"/>
  <c r="V112" i="20"/>
  <c r="V71" i="20"/>
  <c r="V103" i="20"/>
  <c r="S123" i="20"/>
  <c r="S81" i="20"/>
  <c r="V120" i="20"/>
  <c r="S33" i="20"/>
  <c r="V97" i="20"/>
  <c r="V137" i="20"/>
  <c r="AV36" i="30"/>
  <c r="V37" i="20"/>
  <c r="V117" i="20"/>
  <c r="V130" i="20"/>
  <c r="V81" i="20"/>
  <c r="AV92" i="30"/>
  <c r="V34" i="20"/>
  <c r="V50" i="20"/>
  <c r="V108" i="20"/>
  <c r="V49" i="20"/>
  <c r="V91" i="20"/>
  <c r="V123" i="20"/>
  <c r="V24" i="20"/>
  <c r="V113" i="20"/>
  <c r="S41" i="20"/>
  <c r="S29" i="20"/>
  <c r="W23" i="20"/>
  <c r="W30" i="20" s="1"/>
  <c r="V90" i="20"/>
  <c r="V122" i="20"/>
  <c r="V102" i="20"/>
  <c r="V78" i="20"/>
  <c r="V94" i="20"/>
  <c r="V38" i="20"/>
  <c r="V100" i="20"/>
  <c r="V116" i="20"/>
  <c r="V92" i="20"/>
  <c r="V76" i="20"/>
  <c r="V35" i="20"/>
  <c r="V79" i="20"/>
  <c r="V111" i="20"/>
  <c r="V119" i="20"/>
  <c r="V41" i="20"/>
  <c r="V101" i="20"/>
  <c r="S121" i="20"/>
  <c r="V95" i="20"/>
  <c r="Y23" i="20"/>
  <c r="Y38" i="20" s="1"/>
  <c r="V30" i="20"/>
  <c r="V114" i="20"/>
  <c r="V40" i="20"/>
  <c r="V96" i="20"/>
  <c r="V136" i="20"/>
  <c r="V39" i="20"/>
  <c r="V99" i="20"/>
  <c r="V115" i="20"/>
  <c r="V135" i="20"/>
  <c r="V29" i="20"/>
  <c r="V73" i="20"/>
  <c r="V105" i="20"/>
  <c r="V121" i="20"/>
  <c r="AO131" i="30"/>
  <c r="AV123" i="30"/>
  <c r="AA23" i="20"/>
  <c r="AA86" i="20" s="1"/>
  <c r="AO23" i="20"/>
  <c r="AO95" i="20" s="1"/>
  <c r="S35" i="20"/>
  <c r="S37" i="20"/>
  <c r="AV39" i="30"/>
  <c r="AV126" i="30"/>
  <c r="N131" i="30"/>
  <c r="AR131" i="30"/>
  <c r="AV24" i="30"/>
  <c r="AV109" i="30"/>
  <c r="S131" i="30"/>
  <c r="AB131" i="30"/>
  <c r="AV76" i="30"/>
  <c r="AV40" i="30"/>
  <c r="J131" i="30"/>
  <c r="AV48" i="30"/>
  <c r="AF131" i="30"/>
  <c r="AV27" i="30"/>
  <c r="AV35" i="30"/>
  <c r="AV91" i="30"/>
  <c r="AV49" i="30"/>
  <c r="AV47" i="30"/>
  <c r="AH131" i="30"/>
  <c r="Y131" i="30"/>
  <c r="Q131" i="30"/>
  <c r="AL131" i="30"/>
  <c r="R131" i="30"/>
  <c r="I131" i="30"/>
  <c r="AQ131" i="30"/>
  <c r="AM131" i="30"/>
  <c r="V131" i="30"/>
  <c r="AV99" i="30"/>
  <c r="AV83" i="30"/>
  <c r="AV23" i="30"/>
  <c r="AV80" i="30"/>
  <c r="AV56" i="30"/>
  <c r="AV51" i="30"/>
  <c r="AV46" i="30"/>
  <c r="AV54" i="30"/>
  <c r="AV50" i="30"/>
  <c r="AV53" i="30"/>
  <c r="AV104" i="30"/>
  <c r="AV30" i="30"/>
  <c r="AV33" i="30"/>
  <c r="AV19" i="30"/>
  <c r="AV58" i="30"/>
  <c r="AV60" i="30"/>
  <c r="AV85" i="30"/>
  <c r="AV41" i="30"/>
  <c r="AV98" i="30"/>
  <c r="AV44" i="30"/>
  <c r="AV120" i="30"/>
  <c r="AV127" i="30"/>
  <c r="AV117" i="30"/>
  <c r="AV108" i="30"/>
  <c r="AV66" i="30"/>
  <c r="AV111" i="30"/>
  <c r="AV63" i="30"/>
  <c r="AV112" i="30"/>
  <c r="AV81" i="30"/>
  <c r="AV55" i="30"/>
  <c r="AV18" i="30"/>
  <c r="AV124" i="30"/>
  <c r="AV61" i="30"/>
  <c r="AV75" i="30"/>
  <c r="AV87" i="30"/>
  <c r="P131" i="30"/>
  <c r="G131" i="30"/>
  <c r="AV26" i="30"/>
  <c r="AV103" i="30"/>
  <c r="AV62" i="30"/>
  <c r="AV20" i="30"/>
  <c r="H131" i="30"/>
  <c r="AV119" i="30"/>
  <c r="AV129" i="30"/>
  <c r="AV128" i="30"/>
  <c r="AV97" i="30"/>
  <c r="AV77" i="30"/>
  <c r="AV107" i="30"/>
  <c r="AV64" i="30"/>
  <c r="AV100" i="30"/>
  <c r="AE131" i="30"/>
  <c r="AD131" i="30"/>
  <c r="AV90" i="30"/>
  <c r="AV16" i="30"/>
  <c r="AV29" i="30"/>
  <c r="AV86" i="30"/>
  <c r="AV94" i="30"/>
  <c r="AV95" i="30"/>
  <c r="AV72" i="30"/>
  <c r="AP131" i="30"/>
  <c r="AV65" i="30"/>
  <c r="AV118" i="30"/>
  <c r="AV89" i="30"/>
  <c r="AV43" i="30"/>
  <c r="AV110" i="30"/>
  <c r="AV22" i="30"/>
  <c r="AV68" i="30"/>
  <c r="AV115" i="30"/>
  <c r="AV116" i="30"/>
  <c r="AV122" i="30"/>
  <c r="AV106" i="30"/>
  <c r="AV28" i="30"/>
  <c r="AV70" i="30"/>
  <c r="AV125" i="30"/>
  <c r="AV37" i="30"/>
  <c r="AV93" i="30"/>
  <c r="AV32" i="30"/>
  <c r="AV17" i="30"/>
  <c r="AV31" i="30"/>
  <c r="AV45" i="30"/>
  <c r="AV101" i="30"/>
  <c r="O131" i="30"/>
  <c r="AV79" i="30"/>
  <c r="AV88" i="30"/>
  <c r="AV78" i="30"/>
  <c r="AV82" i="30"/>
  <c r="T131" i="30"/>
  <c r="AV73" i="30"/>
  <c r="AV121" i="30"/>
  <c r="AV21" i="30"/>
  <c r="AV114" i="30"/>
  <c r="AV74" i="30"/>
  <c r="AV113" i="30"/>
  <c r="AV67" i="30"/>
  <c r="AV59" i="30"/>
  <c r="AV96" i="30"/>
  <c r="AN131" i="30"/>
  <c r="AV42" i="30"/>
  <c r="AV84" i="30"/>
  <c r="AV25" i="30"/>
  <c r="AK131" i="30"/>
  <c r="U131" i="30"/>
  <c r="M131" i="30"/>
  <c r="AJ131" i="30"/>
  <c r="L131" i="30"/>
  <c r="AS131" i="30"/>
  <c r="AG131" i="30"/>
  <c r="AC131" i="30"/>
  <c r="S24" i="20"/>
  <c r="S50" i="20"/>
  <c r="S129" i="20"/>
  <c r="S125" i="20"/>
  <c r="S94" i="20"/>
  <c r="S39" i="20"/>
  <c r="S95" i="20"/>
  <c r="S89" i="20"/>
  <c r="S93" i="20"/>
  <c r="V58" i="20"/>
  <c r="V134" i="20"/>
  <c r="AL23" i="20"/>
  <c r="AL24" i="20" s="1"/>
  <c r="AB23" i="20"/>
  <c r="AB25" i="20" s="1"/>
  <c r="AK23" i="20"/>
  <c r="AK24" i="20" s="1"/>
  <c r="S26" i="20"/>
  <c r="U23" i="20"/>
  <c r="U26" i="20" s="1"/>
  <c r="AF23" i="20"/>
  <c r="AF25" i="20" s="1"/>
  <c r="I23" i="20"/>
  <c r="I25" i="20" s="1"/>
  <c r="J23" i="20"/>
  <c r="AR23" i="20"/>
  <c r="AH23" i="20"/>
  <c r="AN23" i="20"/>
  <c r="Q23" i="20"/>
  <c r="P23" i="20"/>
  <c r="K23" i="20"/>
  <c r="S25" i="20"/>
  <c r="N23" i="20"/>
  <c r="N24" i="20" s="1"/>
  <c r="AQ23" i="20"/>
  <c r="AM23" i="20"/>
  <c r="AM25" i="20" s="1"/>
  <c r="AG23" i="20"/>
  <c r="AE23" i="20"/>
  <c r="AJ23" i="20"/>
  <c r="AD23" i="20"/>
  <c r="O23" i="20"/>
  <c r="R23" i="20"/>
  <c r="H23" i="20"/>
  <c r="AP23" i="20"/>
  <c r="AP26" i="20" s="1"/>
  <c r="M23" i="20"/>
  <c r="AI23" i="20"/>
  <c r="X23" i="20"/>
  <c r="L23" i="20"/>
  <c r="G23" i="20"/>
  <c r="T23" i="20"/>
  <c r="AT110" i="20"/>
  <c r="AU102" i="30" s="1"/>
  <c r="AW102" i="30" s="1"/>
  <c r="AC103" i="20" l="1"/>
  <c r="AC91" i="20"/>
  <c r="AC24" i="20"/>
  <c r="AC106" i="20"/>
  <c r="AC104" i="20"/>
  <c r="AC25" i="20"/>
  <c r="AC39" i="20"/>
  <c r="AA114" i="20"/>
  <c r="AC86" i="20"/>
  <c r="AC45" i="20"/>
  <c r="AC26" i="20"/>
  <c r="AC115" i="20"/>
  <c r="AC98" i="20"/>
  <c r="AC40" i="20"/>
  <c r="AC87" i="20"/>
  <c r="Y41" i="20"/>
  <c r="AA104" i="20"/>
  <c r="AC116" i="20"/>
  <c r="AC30" i="20"/>
  <c r="AC119" i="20"/>
  <c r="AC89" i="20"/>
  <c r="AC105" i="20"/>
  <c r="Y26" i="20"/>
  <c r="AC28" i="20"/>
  <c r="AC136" i="20"/>
  <c r="AC44" i="20"/>
  <c r="AC111" i="20"/>
  <c r="AC125" i="20"/>
  <c r="AC29" i="20"/>
  <c r="Y114" i="20"/>
  <c r="AA101" i="20"/>
  <c r="AC134" i="20"/>
  <c r="AC124" i="20"/>
  <c r="AC122" i="20"/>
  <c r="AC64" i="20"/>
  <c r="AC120" i="20"/>
  <c r="AC63" i="20"/>
  <c r="AC35" i="20"/>
  <c r="AC135" i="20"/>
  <c r="AC101" i="20"/>
  <c r="AC133" i="20"/>
  <c r="Y116" i="20"/>
  <c r="W123" i="20"/>
  <c r="AA39" i="20"/>
  <c r="AC130" i="20"/>
  <c r="AC114" i="20"/>
  <c r="AC132" i="20"/>
  <c r="AC102" i="20"/>
  <c r="AC108" i="20"/>
  <c r="AC43" i="20"/>
  <c r="AC99" i="20"/>
  <c r="AC123" i="20"/>
  <c r="AC41" i="20"/>
  <c r="AC121" i="20"/>
  <c r="AC137" i="20"/>
  <c r="Y34" i="20"/>
  <c r="W41" i="20"/>
  <c r="Y40" i="20"/>
  <c r="Y77" i="20"/>
  <c r="W56" i="20"/>
  <c r="AO122" i="20"/>
  <c r="Y47" i="20"/>
  <c r="W114" i="20"/>
  <c r="Z43" i="20"/>
  <c r="AB26" i="20"/>
  <c r="AO49" i="20"/>
  <c r="AO111" i="20"/>
  <c r="AO37" i="20"/>
  <c r="Z48" i="20"/>
  <c r="AO76" i="20"/>
  <c r="AO87" i="20"/>
  <c r="Z34" i="20"/>
  <c r="AO25" i="20"/>
  <c r="Z30" i="20"/>
  <c r="Z37" i="20"/>
  <c r="AO34" i="20"/>
  <c r="W100" i="20"/>
  <c r="W28" i="20"/>
  <c r="AO120" i="20"/>
  <c r="AO116" i="20"/>
  <c r="AO121" i="20"/>
  <c r="AO94" i="20"/>
  <c r="Z115" i="20"/>
  <c r="AO38" i="20"/>
  <c r="W29" i="20"/>
  <c r="AO78" i="20"/>
  <c r="AO60" i="20"/>
  <c r="AO54" i="20"/>
  <c r="AO86" i="20"/>
  <c r="AF26" i="20"/>
  <c r="AP24" i="20"/>
  <c r="Z100" i="20"/>
  <c r="Z38" i="20"/>
  <c r="Z41" i="20"/>
  <c r="Z97" i="20"/>
  <c r="Z33" i="20"/>
  <c r="Z24" i="20"/>
  <c r="Z26" i="20"/>
  <c r="Z114" i="20"/>
  <c r="Z36" i="20"/>
  <c r="Z40" i="20"/>
  <c r="Z35" i="20"/>
  <c r="Z135" i="20"/>
  <c r="Z45" i="20"/>
  <c r="Z98" i="20"/>
  <c r="Z42" i="20"/>
  <c r="Z99" i="20"/>
  <c r="Z39" i="20"/>
  <c r="Z29" i="20"/>
  <c r="Z25" i="20"/>
  <c r="Z116" i="20"/>
  <c r="U25" i="20"/>
  <c r="Y25" i="20"/>
  <c r="AA116" i="20"/>
  <c r="AA87" i="20"/>
  <c r="AA135" i="20"/>
  <c r="AA40" i="20"/>
  <c r="AA25" i="20"/>
  <c r="Y36" i="20"/>
  <c r="Y33" i="20"/>
  <c r="Y39" i="20"/>
  <c r="Y29" i="20"/>
  <c r="Y24" i="20"/>
  <c r="AA30" i="20"/>
  <c r="AA102" i="20"/>
  <c r="AA115" i="20"/>
  <c r="AA41" i="20"/>
  <c r="Y42" i="20"/>
  <c r="Y44" i="20"/>
  <c r="Y115" i="20"/>
  <c r="Y35" i="20"/>
  <c r="Y37" i="20"/>
  <c r="AA24" i="20"/>
  <c r="AA26" i="20"/>
  <c r="Y46" i="20"/>
  <c r="AA88" i="20"/>
  <c r="AA103" i="20"/>
  <c r="AA89" i="20"/>
  <c r="Y30" i="20"/>
  <c r="Y100" i="20"/>
  <c r="Y45" i="20"/>
  <c r="Y135" i="20"/>
  <c r="Y43" i="20"/>
  <c r="AO66" i="20"/>
  <c r="W124" i="20"/>
  <c r="W43" i="20"/>
  <c r="W67" i="20"/>
  <c r="W39" i="20"/>
  <c r="W37" i="20"/>
  <c r="W33" i="20"/>
  <c r="W45" i="20"/>
  <c r="AO30" i="20"/>
  <c r="AO32" i="20"/>
  <c r="AO58" i="20"/>
  <c r="AO56" i="20"/>
  <c r="AO51" i="20"/>
  <c r="AO65" i="20"/>
  <c r="AO35" i="20"/>
  <c r="AO119" i="20"/>
  <c r="AO57" i="20"/>
  <c r="AO93" i="20"/>
  <c r="AO133" i="20"/>
  <c r="AO24" i="20"/>
  <c r="W26" i="20"/>
  <c r="AM26" i="20"/>
  <c r="AO88" i="20"/>
  <c r="W122" i="20"/>
  <c r="AO130" i="20"/>
  <c r="W70" i="20"/>
  <c r="W66" i="20"/>
  <c r="W119" i="20"/>
  <c r="W115" i="20"/>
  <c r="W40" i="20"/>
  <c r="W42" i="20"/>
  <c r="W125" i="20"/>
  <c r="W24" i="20"/>
  <c r="AO104" i="20"/>
  <c r="AO27" i="20"/>
  <c r="AO91" i="20"/>
  <c r="AO28" i="20"/>
  <c r="AO115" i="20"/>
  <c r="AO99" i="20"/>
  <c r="AO29" i="20"/>
  <c r="AO53" i="20"/>
  <c r="AO123" i="20"/>
  <c r="AO55" i="20"/>
  <c r="AO101" i="20"/>
  <c r="AO137" i="20"/>
  <c r="W44" i="20"/>
  <c r="AO26" i="20"/>
  <c r="AK25" i="20"/>
  <c r="W25" i="20"/>
  <c r="AO124" i="20"/>
  <c r="AO108" i="20"/>
  <c r="AO84" i="20"/>
  <c r="W38" i="20"/>
  <c r="W34" i="20"/>
  <c r="W116" i="20"/>
  <c r="W120" i="20"/>
  <c r="W65" i="20"/>
  <c r="W135" i="20"/>
  <c r="W121" i="20"/>
  <c r="AO132" i="20"/>
  <c r="AO50" i="20"/>
  <c r="AO114" i="20"/>
  <c r="AO106" i="20"/>
  <c r="AO52" i="20"/>
  <c r="AO61" i="20"/>
  <c r="AO59" i="20"/>
  <c r="AO135" i="20"/>
  <c r="AO125" i="20"/>
  <c r="AO36" i="20"/>
  <c r="AO105" i="20"/>
  <c r="AO89" i="20"/>
  <c r="V139" i="20"/>
  <c r="R25" i="20"/>
  <c r="R137" i="20"/>
  <c r="R125" i="20"/>
  <c r="R89" i="20"/>
  <c r="R81" i="20"/>
  <c r="R40" i="20"/>
  <c r="R129" i="20"/>
  <c r="R73" i="20"/>
  <c r="R32" i="20"/>
  <c r="R69" i="20"/>
  <c r="R126" i="20"/>
  <c r="R135" i="20"/>
  <c r="R121" i="20"/>
  <c r="R85" i="20"/>
  <c r="R111" i="20"/>
  <c r="R71" i="20"/>
  <c r="R119" i="20"/>
  <c r="R67" i="20"/>
  <c r="R39" i="20"/>
  <c r="R75" i="20"/>
  <c r="R123" i="20"/>
  <c r="R80" i="20"/>
  <c r="R70" i="20"/>
  <c r="R127" i="20"/>
  <c r="R68" i="20"/>
  <c r="R116" i="20"/>
  <c r="R94" i="20"/>
  <c r="R120" i="20"/>
  <c r="R72" i="20"/>
  <c r="R124" i="20"/>
  <c r="R114" i="20"/>
  <c r="R128" i="20"/>
  <c r="R76" i="20"/>
  <c r="R74" i="20"/>
  <c r="R122" i="20"/>
  <c r="R30" i="20"/>
  <c r="R115" i="20"/>
  <c r="AR26" i="20"/>
  <c r="AR101" i="20"/>
  <c r="AR95" i="20"/>
  <c r="AR113" i="20"/>
  <c r="AT113" i="20" s="1"/>
  <c r="AU105" i="30" s="1"/>
  <c r="AW105" i="30" s="1"/>
  <c r="AR64" i="20"/>
  <c r="AR117" i="20"/>
  <c r="AR137" i="20"/>
  <c r="AR105" i="20"/>
  <c r="AR121" i="20"/>
  <c r="AR37" i="20"/>
  <c r="AR123" i="20"/>
  <c r="AR81" i="20"/>
  <c r="AR97" i="20"/>
  <c r="AR49" i="20"/>
  <c r="AR125" i="20"/>
  <c r="AR73" i="20"/>
  <c r="AR41" i="20"/>
  <c r="AR29" i="20"/>
  <c r="AR91" i="20"/>
  <c r="AR39" i="20"/>
  <c r="AR136" i="20"/>
  <c r="AR120" i="20"/>
  <c r="AR103" i="20"/>
  <c r="AR71" i="20"/>
  <c r="AR35" i="20"/>
  <c r="AR135" i="20"/>
  <c r="AR115" i="20"/>
  <c r="AR99" i="20"/>
  <c r="AR104" i="20"/>
  <c r="AR40" i="20"/>
  <c r="AR38" i="20"/>
  <c r="AR102" i="20"/>
  <c r="AR96" i="20"/>
  <c r="AR90" i="20"/>
  <c r="AR122" i="20"/>
  <c r="AR58" i="20"/>
  <c r="AR94" i="20"/>
  <c r="AR106" i="20"/>
  <c r="AR134" i="20"/>
  <c r="AR34" i="20"/>
  <c r="AR78" i="20"/>
  <c r="AR111" i="20"/>
  <c r="AR63" i="20"/>
  <c r="AR112" i="20"/>
  <c r="AR108" i="20"/>
  <c r="AR114" i="20"/>
  <c r="AR98" i="20"/>
  <c r="AR50" i="20"/>
  <c r="AR28" i="20"/>
  <c r="AR92" i="20"/>
  <c r="AR74" i="20"/>
  <c r="AR100" i="20"/>
  <c r="AR116" i="20"/>
  <c r="AR76" i="20"/>
  <c r="AR124" i="20"/>
  <c r="AR119" i="20"/>
  <c r="AR30" i="20"/>
  <c r="AR130" i="20"/>
  <c r="G26" i="20"/>
  <c r="G125" i="20"/>
  <c r="G129" i="20"/>
  <c r="G135" i="20"/>
  <c r="G121" i="20"/>
  <c r="G73" i="20"/>
  <c r="G85" i="20"/>
  <c r="G71" i="20"/>
  <c r="G128" i="20"/>
  <c r="G127" i="20"/>
  <c r="G119" i="20"/>
  <c r="G39" i="20"/>
  <c r="G74" i="20"/>
  <c r="G123" i="20"/>
  <c r="G30" i="20"/>
  <c r="G122" i="20"/>
  <c r="G76" i="20"/>
  <c r="G124" i="20"/>
  <c r="G72" i="20"/>
  <c r="G68" i="20"/>
  <c r="G120" i="20"/>
  <c r="G126" i="20"/>
  <c r="G75" i="20"/>
  <c r="G40" i="20"/>
  <c r="M26" i="20"/>
  <c r="M125" i="20"/>
  <c r="M74" i="20"/>
  <c r="M121" i="20"/>
  <c r="M71" i="20"/>
  <c r="M135" i="20"/>
  <c r="M127" i="20"/>
  <c r="M129" i="20"/>
  <c r="M73" i="20"/>
  <c r="M119" i="20"/>
  <c r="M85" i="20"/>
  <c r="M123" i="20"/>
  <c r="M120" i="20"/>
  <c r="M30" i="20"/>
  <c r="M124" i="20"/>
  <c r="M130" i="20"/>
  <c r="M75" i="20"/>
  <c r="M128" i="20"/>
  <c r="M68" i="20"/>
  <c r="M72" i="20"/>
  <c r="M126" i="20"/>
  <c r="M122" i="20"/>
  <c r="M76" i="20"/>
  <c r="O25" i="20"/>
  <c r="O76" i="20"/>
  <c r="O73" i="20"/>
  <c r="O137" i="20"/>
  <c r="O129" i="20"/>
  <c r="O125" i="20"/>
  <c r="O121" i="20"/>
  <c r="O85" i="20"/>
  <c r="O130" i="20"/>
  <c r="O69" i="20"/>
  <c r="O39" i="20"/>
  <c r="O127" i="20"/>
  <c r="O115" i="20"/>
  <c r="O135" i="20"/>
  <c r="O75" i="20"/>
  <c r="O29" i="20"/>
  <c r="O119" i="20"/>
  <c r="O111" i="20"/>
  <c r="O71" i="20"/>
  <c r="O128" i="20"/>
  <c r="O72" i="20"/>
  <c r="O30" i="20"/>
  <c r="O122" i="20"/>
  <c r="O116" i="20"/>
  <c r="O114" i="20"/>
  <c r="O50" i="20"/>
  <c r="O126" i="20"/>
  <c r="O124" i="20"/>
  <c r="O40" i="20"/>
  <c r="O74" i="20"/>
  <c r="O120" i="20"/>
  <c r="O123" i="20"/>
  <c r="O68" i="20"/>
  <c r="O28" i="20"/>
  <c r="AG25" i="20"/>
  <c r="AG129" i="20"/>
  <c r="AG125" i="20"/>
  <c r="AG121" i="20"/>
  <c r="AG105" i="20"/>
  <c r="AG35" i="20"/>
  <c r="AG116" i="20"/>
  <c r="AG96" i="20"/>
  <c r="AG89" i="20"/>
  <c r="AG85" i="20"/>
  <c r="AG41" i="20"/>
  <c r="AG80" i="20"/>
  <c r="AG33" i="20"/>
  <c r="AG117" i="20"/>
  <c r="AG37" i="20"/>
  <c r="AG115" i="20"/>
  <c r="AG81" i="20"/>
  <c r="AG127" i="20"/>
  <c r="AG119" i="20"/>
  <c r="AG75" i="20"/>
  <c r="AG39" i="20"/>
  <c r="AG71" i="20"/>
  <c r="AG73" i="20"/>
  <c r="AG135" i="20"/>
  <c r="AG76" i="20"/>
  <c r="AG108" i="20"/>
  <c r="AG90" i="20"/>
  <c r="AG126" i="20"/>
  <c r="AG118" i="20"/>
  <c r="AG122" i="20"/>
  <c r="AG128" i="20"/>
  <c r="AG36" i="20"/>
  <c r="AG40" i="20"/>
  <c r="AG120" i="20"/>
  <c r="AG124" i="20"/>
  <c r="AG72" i="20"/>
  <c r="AG92" i="20"/>
  <c r="AG74" i="20"/>
  <c r="AG112" i="20"/>
  <c r="AG123" i="20"/>
  <c r="AG86" i="20"/>
  <c r="AG30" i="20"/>
  <c r="S139" i="20"/>
  <c r="Q26" i="20"/>
  <c r="Q89" i="20"/>
  <c r="Q81" i="20"/>
  <c r="Q98" i="20"/>
  <c r="Q125" i="20"/>
  <c r="Q121" i="20"/>
  <c r="Q97" i="20"/>
  <c r="Q73" i="20"/>
  <c r="Q80" i="20"/>
  <c r="Q129" i="20"/>
  <c r="Q117" i="20"/>
  <c r="Q127" i="20"/>
  <c r="Q123" i="20"/>
  <c r="Q119" i="20"/>
  <c r="Q91" i="20"/>
  <c r="Q71" i="20"/>
  <c r="Q95" i="20"/>
  <c r="Q99" i="20"/>
  <c r="Q128" i="20"/>
  <c r="Q41" i="20"/>
  <c r="Q63" i="20"/>
  <c r="Q39" i="20"/>
  <c r="Q112" i="20"/>
  <c r="Q124" i="20"/>
  <c r="Q64" i="20"/>
  <c r="Q90" i="20"/>
  <c r="Q94" i="20"/>
  <c r="Q118" i="20"/>
  <c r="Q87" i="20"/>
  <c r="Q30" i="20"/>
  <c r="Q92" i="20"/>
  <c r="Q76" i="20"/>
  <c r="Q88" i="20"/>
  <c r="Q40" i="20"/>
  <c r="Q120" i="20"/>
  <c r="Q126" i="20"/>
  <c r="Q74" i="20"/>
  <c r="Q86" i="20"/>
  <c r="Q102" i="20"/>
  <c r="Q68" i="20"/>
  <c r="Q122" i="20"/>
  <c r="Q103" i="20"/>
  <c r="I24" i="20"/>
  <c r="I89" i="20"/>
  <c r="I71" i="20"/>
  <c r="I133" i="20"/>
  <c r="I129" i="20"/>
  <c r="I35" i="20"/>
  <c r="I125" i="20"/>
  <c r="I73" i="20"/>
  <c r="I85" i="20"/>
  <c r="I135" i="20"/>
  <c r="I69" i="20"/>
  <c r="I65" i="20"/>
  <c r="I45" i="20"/>
  <c r="I33" i="20"/>
  <c r="I121" i="20"/>
  <c r="I40" i="20"/>
  <c r="I29" i="20"/>
  <c r="I37" i="20"/>
  <c r="I123" i="20"/>
  <c r="I79" i="20"/>
  <c r="AT79" i="20" s="1"/>
  <c r="AU71" i="30" s="1"/>
  <c r="AW71" i="30" s="1"/>
  <c r="I75" i="20"/>
  <c r="I120" i="20"/>
  <c r="I41" i="20"/>
  <c r="I67" i="20"/>
  <c r="I43" i="20"/>
  <c r="I119" i="20"/>
  <c r="I76" i="20"/>
  <c r="I44" i="20"/>
  <c r="I72" i="20"/>
  <c r="I48" i="20"/>
  <c r="I126" i="20"/>
  <c r="I58" i="20"/>
  <c r="I114" i="20"/>
  <c r="I34" i="20"/>
  <c r="I66" i="20"/>
  <c r="I55" i="20"/>
  <c r="I70" i="20"/>
  <c r="I36" i="20"/>
  <c r="I42" i="20"/>
  <c r="I122" i="20"/>
  <c r="I130" i="20"/>
  <c r="I127" i="20"/>
  <c r="I56" i="20"/>
  <c r="I78" i="20"/>
  <c r="I32" i="20"/>
  <c r="I54" i="20"/>
  <c r="I28" i="20"/>
  <c r="I57" i="20"/>
  <c r="I128" i="20"/>
  <c r="I27" i="20"/>
  <c r="I74" i="20"/>
  <c r="I39" i="20"/>
  <c r="I38" i="20"/>
  <c r="I30" i="20"/>
  <c r="I31" i="20"/>
  <c r="I124" i="20"/>
  <c r="F25" i="20"/>
  <c r="F37" i="20"/>
  <c r="F129" i="20"/>
  <c r="F121" i="20"/>
  <c r="F117" i="20"/>
  <c r="F85" i="20"/>
  <c r="F81" i="20"/>
  <c r="F67" i="20"/>
  <c r="F29" i="20"/>
  <c r="F125" i="20"/>
  <c r="F123" i="20"/>
  <c r="F137" i="20"/>
  <c r="F73" i="20"/>
  <c r="F135" i="20"/>
  <c r="F127" i="20"/>
  <c r="F105" i="20"/>
  <c r="F69" i="20"/>
  <c r="F33" i="20"/>
  <c r="F75" i="20"/>
  <c r="F120" i="20"/>
  <c r="F115" i="20"/>
  <c r="F39" i="20"/>
  <c r="F35" i="20"/>
  <c r="F71" i="20"/>
  <c r="F136" i="20"/>
  <c r="F128" i="20"/>
  <c r="F130" i="20"/>
  <c r="F119" i="20"/>
  <c r="F68" i="20"/>
  <c r="F40" i="20"/>
  <c r="F108" i="20"/>
  <c r="F70" i="20"/>
  <c r="F76" i="20"/>
  <c r="F116" i="20"/>
  <c r="F50" i="20"/>
  <c r="F74" i="20"/>
  <c r="F126" i="20"/>
  <c r="F124" i="20"/>
  <c r="F122" i="20"/>
  <c r="F30" i="20"/>
  <c r="F114" i="20"/>
  <c r="F118" i="20"/>
  <c r="F72" i="20"/>
  <c r="F36" i="20"/>
  <c r="F82" i="20"/>
  <c r="F34" i="20"/>
  <c r="P25" i="20"/>
  <c r="P128" i="20"/>
  <c r="P117" i="20"/>
  <c r="P81" i="20"/>
  <c r="P29" i="20"/>
  <c r="P125" i="20"/>
  <c r="P95" i="20"/>
  <c r="P41" i="20"/>
  <c r="P129" i="20"/>
  <c r="P121" i="20"/>
  <c r="P73" i="20"/>
  <c r="P87" i="20"/>
  <c r="P71" i="20"/>
  <c r="P127" i="20"/>
  <c r="P119" i="20"/>
  <c r="P123" i="20"/>
  <c r="P103" i="20"/>
  <c r="P75" i="20"/>
  <c r="P112" i="20"/>
  <c r="P76" i="20"/>
  <c r="P80" i="20"/>
  <c r="P118" i="20"/>
  <c r="P102" i="20"/>
  <c r="P74" i="20"/>
  <c r="P30" i="20"/>
  <c r="P94" i="20"/>
  <c r="P40" i="20"/>
  <c r="P124" i="20"/>
  <c r="P39" i="20"/>
  <c r="P89" i="20"/>
  <c r="P120" i="20"/>
  <c r="P88" i="20"/>
  <c r="P96" i="20"/>
  <c r="P82" i="20"/>
  <c r="P86" i="20"/>
  <c r="P72" i="20"/>
  <c r="P122" i="20"/>
  <c r="P66" i="20"/>
  <c r="P126" i="20"/>
  <c r="J25" i="20"/>
  <c r="J39" i="20"/>
  <c r="J129" i="20"/>
  <c r="J121" i="20"/>
  <c r="J85" i="20"/>
  <c r="J117" i="20"/>
  <c r="J105" i="20"/>
  <c r="J81" i="20"/>
  <c r="J73" i="20"/>
  <c r="J65" i="20"/>
  <c r="J33" i="20"/>
  <c r="J125" i="20"/>
  <c r="J135" i="20"/>
  <c r="J127" i="20"/>
  <c r="J29" i="20"/>
  <c r="J128" i="20"/>
  <c r="J123" i="20"/>
  <c r="J119" i="20"/>
  <c r="J115" i="20"/>
  <c r="J71" i="20"/>
  <c r="J69" i="20"/>
  <c r="J68" i="20"/>
  <c r="J56" i="20"/>
  <c r="J82" i="20"/>
  <c r="J126" i="20"/>
  <c r="J75" i="20"/>
  <c r="J67" i="20"/>
  <c r="J112" i="20"/>
  <c r="J76" i="20"/>
  <c r="J74" i="20"/>
  <c r="J70" i="20"/>
  <c r="J66" i="20"/>
  <c r="J118" i="20"/>
  <c r="J40" i="20"/>
  <c r="J124" i="20"/>
  <c r="J116" i="20"/>
  <c r="J108" i="20"/>
  <c r="J38" i="20"/>
  <c r="J72" i="20"/>
  <c r="J122" i="20"/>
  <c r="J30" i="20"/>
  <c r="J28" i="20"/>
  <c r="J120" i="20"/>
  <c r="J50" i="20"/>
  <c r="L24" i="20"/>
  <c r="L66" i="20"/>
  <c r="L129" i="20"/>
  <c r="L117" i="20"/>
  <c r="L85" i="20"/>
  <c r="L105" i="20"/>
  <c r="L81" i="20"/>
  <c r="L69" i="20"/>
  <c r="L135" i="20"/>
  <c r="L115" i="20"/>
  <c r="L137" i="20"/>
  <c r="L65" i="20"/>
  <c r="L71" i="20"/>
  <c r="L73" i="20"/>
  <c r="L127" i="20"/>
  <c r="L72" i="20"/>
  <c r="L126" i="20"/>
  <c r="L82" i="20"/>
  <c r="L76" i="20"/>
  <c r="L112" i="20"/>
  <c r="L68" i="20"/>
  <c r="L40" i="20"/>
  <c r="L74" i="20"/>
  <c r="L30" i="20"/>
  <c r="L118" i="20"/>
  <c r="L130" i="20"/>
  <c r="L111" i="20"/>
  <c r="L39" i="20"/>
  <c r="L108" i="20"/>
  <c r="L128" i="20"/>
  <c r="L50" i="20"/>
  <c r="L116" i="20"/>
  <c r="L70" i="20"/>
  <c r="L75" i="20"/>
  <c r="L136" i="20"/>
  <c r="AP25" i="20"/>
  <c r="AP89" i="20"/>
  <c r="AP85" i="20"/>
  <c r="AP129" i="20"/>
  <c r="AP31" i="20"/>
  <c r="AP135" i="20"/>
  <c r="AP71" i="20"/>
  <c r="AP48" i="20"/>
  <c r="AP40" i="20"/>
  <c r="AP123" i="20"/>
  <c r="AP124" i="20"/>
  <c r="AP120" i="20"/>
  <c r="AP121" i="20"/>
  <c r="AP127" i="20"/>
  <c r="AP119" i="20"/>
  <c r="AP39" i="20"/>
  <c r="AP76" i="20"/>
  <c r="AP72" i="20"/>
  <c r="AP74" i="20"/>
  <c r="AP128" i="20"/>
  <c r="AP126" i="20"/>
  <c r="AP122" i="20"/>
  <c r="AP125" i="20"/>
  <c r="AP30" i="20"/>
  <c r="AD25" i="20"/>
  <c r="AD125" i="20"/>
  <c r="AD121" i="20"/>
  <c r="AD123" i="20"/>
  <c r="AD89" i="20"/>
  <c r="AD81" i="20"/>
  <c r="AD41" i="20"/>
  <c r="AD85" i="20"/>
  <c r="AD135" i="20"/>
  <c r="AD119" i="20"/>
  <c r="AD128" i="20"/>
  <c r="AD120" i="20"/>
  <c r="AD115" i="20"/>
  <c r="AD129" i="20"/>
  <c r="AD71" i="20"/>
  <c r="AD39" i="20"/>
  <c r="AD30" i="20"/>
  <c r="AD40" i="20"/>
  <c r="AD124" i="20"/>
  <c r="AD122" i="20"/>
  <c r="AD116" i="20"/>
  <c r="AD74" i="20"/>
  <c r="AD127" i="20"/>
  <c r="AD72" i="20"/>
  <c r="AD126" i="20"/>
  <c r="AD76" i="20"/>
  <c r="AD80" i="20"/>
  <c r="AM24" i="20"/>
  <c r="AM95" i="20"/>
  <c r="AM97" i="20"/>
  <c r="AM91" i="20"/>
  <c r="AM118" i="20"/>
  <c r="AM89" i="20"/>
  <c r="AM34" i="20"/>
  <c r="AM125" i="20"/>
  <c r="AM121" i="20"/>
  <c r="AM117" i="20"/>
  <c r="AM135" i="20"/>
  <c r="AM37" i="20"/>
  <c r="AM123" i="20"/>
  <c r="AM41" i="20"/>
  <c r="AM29" i="20"/>
  <c r="AM99" i="20"/>
  <c r="AM55" i="20"/>
  <c r="AM39" i="20"/>
  <c r="AM33" i="20"/>
  <c r="AM119" i="20"/>
  <c r="AM115" i="20"/>
  <c r="AM87" i="20"/>
  <c r="AM96" i="20"/>
  <c r="AM35" i="20"/>
  <c r="AM120" i="20"/>
  <c r="AM116" i="20"/>
  <c r="AM50" i="20"/>
  <c r="AM132" i="20"/>
  <c r="AM124" i="20"/>
  <c r="AM98" i="20"/>
  <c r="AM36" i="20"/>
  <c r="AM40" i="20"/>
  <c r="AM58" i="20"/>
  <c r="AM114" i="20"/>
  <c r="AM122" i="20"/>
  <c r="AM88" i="20"/>
  <c r="AM30" i="20"/>
  <c r="AM94" i="20"/>
  <c r="AM86" i="20"/>
  <c r="AN26" i="20"/>
  <c r="AN67" i="20"/>
  <c r="AN95" i="20"/>
  <c r="AN125" i="20"/>
  <c r="AN121" i="20"/>
  <c r="AN101" i="20"/>
  <c r="AN73" i="20"/>
  <c r="AN39" i="20"/>
  <c r="AN89" i="20"/>
  <c r="AN69" i="20"/>
  <c r="AN37" i="20"/>
  <c r="AN105" i="20"/>
  <c r="AN35" i="20"/>
  <c r="AN41" i="20"/>
  <c r="AN123" i="20"/>
  <c r="AN53" i="20"/>
  <c r="AN85" i="20"/>
  <c r="AN135" i="20"/>
  <c r="AN30" i="20"/>
  <c r="AN65" i="20"/>
  <c r="AN61" i="20"/>
  <c r="AN57" i="20"/>
  <c r="AN45" i="20"/>
  <c r="AN119" i="20"/>
  <c r="AN51" i="20"/>
  <c r="AN36" i="20"/>
  <c r="AN75" i="20"/>
  <c r="AN71" i="20"/>
  <c r="AN55" i="20"/>
  <c r="AN120" i="20"/>
  <c r="AN49" i="20"/>
  <c r="AN115" i="20"/>
  <c r="AN91" i="20"/>
  <c r="AN43" i="20"/>
  <c r="AN124" i="20"/>
  <c r="AN116" i="20"/>
  <c r="AN27" i="20"/>
  <c r="AN114" i="20"/>
  <c r="AN54" i="20"/>
  <c r="AN92" i="20"/>
  <c r="AN40" i="20"/>
  <c r="AN52" i="20"/>
  <c r="AN44" i="20"/>
  <c r="AN104" i="20"/>
  <c r="AN72" i="20"/>
  <c r="AN122" i="20"/>
  <c r="AN70" i="20"/>
  <c r="AN66" i="20"/>
  <c r="AN108" i="20"/>
  <c r="AN74" i="20"/>
  <c r="AN88" i="20"/>
  <c r="AN86" i="20"/>
  <c r="AN58" i="20"/>
  <c r="AN50" i="20"/>
  <c r="AN90" i="20"/>
  <c r="AN106" i="20"/>
  <c r="AF24" i="20"/>
  <c r="AF122" i="20"/>
  <c r="AF35" i="20"/>
  <c r="AF109" i="20"/>
  <c r="AF105" i="20"/>
  <c r="AF125" i="20"/>
  <c r="AF121" i="20"/>
  <c r="AF101" i="20"/>
  <c r="AF137" i="20"/>
  <c r="AF135" i="20"/>
  <c r="AF85" i="20"/>
  <c r="AF29" i="20"/>
  <c r="AF123" i="20"/>
  <c r="AF39" i="20"/>
  <c r="AF115" i="20"/>
  <c r="AF89" i="20"/>
  <c r="AF83" i="20"/>
  <c r="AF33" i="20"/>
  <c r="AF37" i="20"/>
  <c r="AF119" i="20"/>
  <c r="AF91" i="20"/>
  <c r="AF87" i="20"/>
  <c r="AF40" i="20"/>
  <c r="AF104" i="20"/>
  <c r="AF108" i="20"/>
  <c r="AF106" i="20"/>
  <c r="AF120" i="20"/>
  <c r="AF92" i="20"/>
  <c r="AF88" i="20"/>
  <c r="AF30" i="20"/>
  <c r="AF62" i="20"/>
  <c r="AF82" i="20"/>
  <c r="AF86" i="20"/>
  <c r="AF124" i="20"/>
  <c r="AF116" i="20"/>
  <c r="AF111" i="20"/>
  <c r="AF90" i="20"/>
  <c r="AF34" i="20"/>
  <c r="AF36" i="20"/>
  <c r="AF114" i="20"/>
  <c r="AK26" i="20"/>
  <c r="AK52" i="20"/>
  <c r="AK55" i="20"/>
  <c r="AK31" i="20"/>
  <c r="AK129" i="20"/>
  <c r="AK125" i="20"/>
  <c r="AK121" i="20"/>
  <c r="AK105" i="20"/>
  <c r="AK41" i="20"/>
  <c r="AK89" i="20"/>
  <c r="AK85" i="20"/>
  <c r="AK114" i="20"/>
  <c r="AK83" i="20"/>
  <c r="AK95" i="20"/>
  <c r="AK133" i="20"/>
  <c r="AK117" i="20"/>
  <c r="AK61" i="20"/>
  <c r="AK29" i="20"/>
  <c r="AK39" i="20"/>
  <c r="AK127" i="20"/>
  <c r="AK109" i="20"/>
  <c r="AK49" i="20"/>
  <c r="AK123" i="20"/>
  <c r="AK119" i="20"/>
  <c r="AK130" i="20"/>
  <c r="AK37" i="20"/>
  <c r="AK135" i="20"/>
  <c r="AK108" i="20"/>
  <c r="AK111" i="20"/>
  <c r="AK81" i="20"/>
  <c r="AK53" i="20"/>
  <c r="AK91" i="20"/>
  <c r="AK87" i="20"/>
  <c r="AK99" i="20"/>
  <c r="AK136" i="20"/>
  <c r="AK128" i="20"/>
  <c r="AK97" i="20"/>
  <c r="AK32" i="20"/>
  <c r="AK35" i="20"/>
  <c r="AK115" i="20"/>
  <c r="AK92" i="20"/>
  <c r="AK124" i="20"/>
  <c r="AK88" i="20"/>
  <c r="AK50" i="20"/>
  <c r="AK134" i="20"/>
  <c r="AK98" i="20"/>
  <c r="AK137" i="20"/>
  <c r="AK36" i="20"/>
  <c r="AK80" i="20"/>
  <c r="AK116" i="20"/>
  <c r="AK27" i="20"/>
  <c r="AK34" i="20"/>
  <c r="AK58" i="20"/>
  <c r="AK126" i="20"/>
  <c r="AK30" i="20"/>
  <c r="AK51" i="20"/>
  <c r="AK84" i="20"/>
  <c r="AK132" i="20"/>
  <c r="AK96" i="20"/>
  <c r="AK90" i="20"/>
  <c r="AK94" i="20"/>
  <c r="AK112" i="20"/>
  <c r="AK120" i="20"/>
  <c r="AK62" i="20"/>
  <c r="AK86" i="20"/>
  <c r="AK122" i="20"/>
  <c r="AI24" i="20"/>
  <c r="AI115" i="20"/>
  <c r="AI47" i="20"/>
  <c r="AI137" i="20"/>
  <c r="AI109" i="20"/>
  <c r="AI46" i="20"/>
  <c r="AI107" i="20"/>
  <c r="AI95" i="20"/>
  <c r="AI31" i="20"/>
  <c r="AI117" i="20"/>
  <c r="AI125" i="20"/>
  <c r="AI49" i="20"/>
  <c r="AI53" i="20"/>
  <c r="AI89" i="20"/>
  <c r="AI81" i="20"/>
  <c r="AI61" i="20"/>
  <c r="AI57" i="20"/>
  <c r="AI36" i="20"/>
  <c r="AI121" i="20"/>
  <c r="AI135" i="20"/>
  <c r="AI131" i="20"/>
  <c r="AI97" i="20"/>
  <c r="AI33" i="20"/>
  <c r="AI42" i="20"/>
  <c r="AI37" i="20"/>
  <c r="AI90" i="20"/>
  <c r="AI41" i="20"/>
  <c r="AI123" i="20"/>
  <c r="AI91" i="20"/>
  <c r="AI83" i="20"/>
  <c r="AI111" i="20"/>
  <c r="AI55" i="20"/>
  <c r="AI51" i="20"/>
  <c r="AI39" i="20"/>
  <c r="AI136" i="20"/>
  <c r="AI112" i="20"/>
  <c r="AI105" i="20"/>
  <c r="AI119" i="20"/>
  <c r="AI99" i="20"/>
  <c r="AI87" i="20"/>
  <c r="AI108" i="20"/>
  <c r="AI88" i="20"/>
  <c r="AI32" i="20"/>
  <c r="AI62" i="20"/>
  <c r="AI50" i="20"/>
  <c r="AI114" i="20"/>
  <c r="AI86" i="20"/>
  <c r="AI122" i="20"/>
  <c r="AI120" i="20"/>
  <c r="AI116" i="20"/>
  <c r="AI96" i="20"/>
  <c r="AI56" i="20"/>
  <c r="AI92" i="20"/>
  <c r="AI38" i="20"/>
  <c r="AI48" i="20"/>
  <c r="AI124" i="20"/>
  <c r="AI40" i="20"/>
  <c r="AI35" i="20"/>
  <c r="AI84" i="20"/>
  <c r="AI52" i="20"/>
  <c r="AI34" i="20"/>
  <c r="AI130" i="20"/>
  <c r="AI80" i="20"/>
  <c r="AI30" i="20"/>
  <c r="AI58" i="20"/>
  <c r="AI98" i="20"/>
  <c r="AE26" i="20"/>
  <c r="AE71" i="20"/>
  <c r="AE125" i="20"/>
  <c r="AE85" i="20"/>
  <c r="AE129" i="20"/>
  <c r="AE135" i="20"/>
  <c r="AE127" i="20"/>
  <c r="AE120" i="20"/>
  <c r="AE89" i="20"/>
  <c r="AE123" i="20"/>
  <c r="AE39" i="20"/>
  <c r="AE128" i="20"/>
  <c r="AE48" i="20"/>
  <c r="AE74" i="20"/>
  <c r="AE121" i="20"/>
  <c r="AE31" i="20"/>
  <c r="AE126" i="20"/>
  <c r="AE122" i="20"/>
  <c r="AE30" i="20"/>
  <c r="AE119" i="20"/>
  <c r="AE76" i="20"/>
  <c r="AE72" i="20"/>
  <c r="AE40" i="20"/>
  <c r="AE124" i="20"/>
  <c r="N25" i="20"/>
  <c r="N121" i="20"/>
  <c r="N73" i="20"/>
  <c r="N40" i="20"/>
  <c r="N125" i="20"/>
  <c r="N137" i="20"/>
  <c r="N85" i="20"/>
  <c r="N124" i="20"/>
  <c r="N129" i="20"/>
  <c r="N69" i="20"/>
  <c r="N135" i="20"/>
  <c r="N127" i="20"/>
  <c r="N115" i="20"/>
  <c r="N128" i="20"/>
  <c r="N71" i="20"/>
  <c r="N75" i="20"/>
  <c r="N39" i="20"/>
  <c r="N111" i="20"/>
  <c r="N119" i="20"/>
  <c r="N76" i="20"/>
  <c r="N72" i="20"/>
  <c r="N74" i="20"/>
  <c r="N122" i="20"/>
  <c r="N123" i="20"/>
  <c r="N116" i="20"/>
  <c r="N114" i="20"/>
  <c r="N30" i="20"/>
  <c r="N120" i="20"/>
  <c r="N126" i="20"/>
  <c r="N68" i="20"/>
  <c r="AL25" i="20"/>
  <c r="AL102" i="20"/>
  <c r="AL29" i="20"/>
  <c r="AL125" i="20"/>
  <c r="AL121" i="20"/>
  <c r="AL95" i="20"/>
  <c r="AL97" i="20"/>
  <c r="AL137" i="20"/>
  <c r="AL117" i="20"/>
  <c r="AL53" i="20"/>
  <c r="AL123" i="20"/>
  <c r="AL132" i="20"/>
  <c r="AL81" i="20"/>
  <c r="AL135" i="20"/>
  <c r="AL49" i="20"/>
  <c r="AL73" i="20"/>
  <c r="AL89" i="20"/>
  <c r="AL119" i="20"/>
  <c r="AL103" i="20"/>
  <c r="AL35" i="20"/>
  <c r="AL57" i="20"/>
  <c r="AL41" i="20"/>
  <c r="AL87" i="20"/>
  <c r="AL63" i="20"/>
  <c r="AL39" i="20"/>
  <c r="AL111" i="20"/>
  <c r="AL51" i="20"/>
  <c r="AL120" i="20"/>
  <c r="AL52" i="20"/>
  <c r="AL116" i="20"/>
  <c r="AL88" i="20"/>
  <c r="AL27" i="20"/>
  <c r="AL86" i="20"/>
  <c r="AL71" i="20"/>
  <c r="AL136" i="20"/>
  <c r="AL76" i="20"/>
  <c r="AL124" i="20"/>
  <c r="AL40" i="20"/>
  <c r="AL78" i="20"/>
  <c r="AL115" i="20"/>
  <c r="AL55" i="20"/>
  <c r="AL112" i="20"/>
  <c r="AL72" i="20"/>
  <c r="AL80" i="20"/>
  <c r="AL32" i="20"/>
  <c r="AL58" i="20"/>
  <c r="AL94" i="20"/>
  <c r="AL114" i="20"/>
  <c r="AL30" i="20"/>
  <c r="AL134" i="20"/>
  <c r="AL34" i="20"/>
  <c r="AL54" i="20"/>
  <c r="AL38" i="20"/>
  <c r="AL122" i="20"/>
  <c r="AL99" i="20"/>
  <c r="AL96" i="20"/>
  <c r="AL64" i="20"/>
  <c r="AL50" i="20"/>
  <c r="AL98" i="20"/>
  <c r="AL28" i="20"/>
  <c r="AL56" i="20"/>
  <c r="N26" i="20"/>
  <c r="T25" i="20"/>
  <c r="T129" i="20"/>
  <c r="T70" i="20"/>
  <c r="T65" i="20"/>
  <c r="T33" i="20"/>
  <c r="T127" i="20"/>
  <c r="T71" i="20"/>
  <c r="T67" i="20"/>
  <c r="T36" i="20"/>
  <c r="T66" i="20"/>
  <c r="T35" i="20"/>
  <c r="T128" i="20"/>
  <c r="T34" i="20"/>
  <c r="T126" i="20"/>
  <c r="T130" i="20"/>
  <c r="X26" i="20"/>
  <c r="X125" i="20"/>
  <c r="X44" i="20"/>
  <c r="X29" i="20"/>
  <c r="X129" i="20"/>
  <c r="X121" i="20"/>
  <c r="X75" i="20"/>
  <c r="X65" i="20"/>
  <c r="X123" i="20"/>
  <c r="X45" i="20"/>
  <c r="X33" i="20"/>
  <c r="X39" i="20"/>
  <c r="X127" i="20"/>
  <c r="X116" i="20"/>
  <c r="X135" i="20"/>
  <c r="X119" i="20"/>
  <c r="X67" i="20"/>
  <c r="X37" i="20"/>
  <c r="X41" i="20"/>
  <c r="X43" i="20"/>
  <c r="X120" i="20"/>
  <c r="X115" i="20"/>
  <c r="X124" i="20"/>
  <c r="X76" i="20"/>
  <c r="X34" i="20"/>
  <c r="X128" i="20"/>
  <c r="X30" i="20"/>
  <c r="X38" i="20"/>
  <c r="X114" i="20"/>
  <c r="X122" i="20"/>
  <c r="X70" i="20"/>
  <c r="X71" i="20"/>
  <c r="X56" i="20"/>
  <c r="X42" i="20"/>
  <c r="X126" i="20"/>
  <c r="X66" i="20"/>
  <c r="X28" i="20"/>
  <c r="X40" i="20"/>
  <c r="H25" i="20"/>
  <c r="H73" i="20"/>
  <c r="H129" i="20"/>
  <c r="H121" i="20"/>
  <c r="H85" i="20"/>
  <c r="H137" i="20"/>
  <c r="H125" i="20"/>
  <c r="H127" i="20"/>
  <c r="H123" i="20"/>
  <c r="H75" i="20"/>
  <c r="H39" i="20"/>
  <c r="H120" i="20"/>
  <c r="H119" i="20"/>
  <c r="H115" i="20"/>
  <c r="H71" i="20"/>
  <c r="H40" i="20"/>
  <c r="H124" i="20"/>
  <c r="H72" i="20"/>
  <c r="H126" i="20"/>
  <c r="H122" i="20"/>
  <c r="H69" i="20"/>
  <c r="H135" i="20"/>
  <c r="H76" i="20"/>
  <c r="H116" i="20"/>
  <c r="H74" i="20"/>
  <c r="H114" i="20"/>
  <c r="H30" i="20"/>
  <c r="H68" i="20"/>
  <c r="H111" i="20"/>
  <c r="H128" i="20"/>
  <c r="AJ25" i="20"/>
  <c r="AJ43" i="20"/>
  <c r="AJ35" i="20"/>
  <c r="AJ95" i="20"/>
  <c r="AJ125" i="20"/>
  <c r="AJ121" i="20"/>
  <c r="AJ89" i="20"/>
  <c r="AJ101" i="20"/>
  <c r="AJ85" i="20"/>
  <c r="AJ133" i="20"/>
  <c r="AJ41" i="20"/>
  <c r="AJ123" i="20"/>
  <c r="AJ49" i="20"/>
  <c r="AJ39" i="20"/>
  <c r="AJ105" i="20"/>
  <c r="AJ57" i="20"/>
  <c r="AJ53" i="20"/>
  <c r="AJ45" i="20"/>
  <c r="AJ87" i="20"/>
  <c r="AJ33" i="20"/>
  <c r="AJ135" i="20"/>
  <c r="AJ119" i="20"/>
  <c r="AJ91" i="20"/>
  <c r="AJ37" i="20"/>
  <c r="AJ55" i="20"/>
  <c r="AJ51" i="20"/>
  <c r="AJ103" i="20"/>
  <c r="AJ120" i="20"/>
  <c r="AJ92" i="20"/>
  <c r="AJ132" i="20"/>
  <c r="AJ108" i="20"/>
  <c r="AJ88" i="20"/>
  <c r="AJ50" i="20"/>
  <c r="AJ34" i="20"/>
  <c r="AJ54" i="20"/>
  <c r="AJ86" i="20"/>
  <c r="AJ102" i="20"/>
  <c r="AJ44" i="20"/>
  <c r="AJ124" i="20"/>
  <c r="AJ116" i="20"/>
  <c r="AJ104" i="20"/>
  <c r="AJ52" i="20"/>
  <c r="AJ30" i="20"/>
  <c r="AJ114" i="20"/>
  <c r="AJ58" i="20"/>
  <c r="AJ94" i="20"/>
  <c r="AJ115" i="20"/>
  <c r="AJ90" i="20"/>
  <c r="AJ106" i="20"/>
  <c r="AJ130" i="20"/>
  <c r="AJ122" i="20"/>
  <c r="AJ40" i="20"/>
  <c r="AJ29" i="20"/>
  <c r="AJ28" i="20"/>
  <c r="AQ25" i="20"/>
  <c r="AQ121" i="20"/>
  <c r="AQ100" i="20"/>
  <c r="AQ92" i="20"/>
  <c r="AQ105" i="20"/>
  <c r="AQ101" i="20"/>
  <c r="AQ32" i="20"/>
  <c r="AQ137" i="20"/>
  <c r="AQ49" i="20"/>
  <c r="AQ131" i="20"/>
  <c r="AQ123" i="20"/>
  <c r="AQ51" i="20"/>
  <c r="AQ125" i="20"/>
  <c r="AQ37" i="20"/>
  <c r="AQ106" i="20"/>
  <c r="AQ53" i="20"/>
  <c r="AQ33" i="20"/>
  <c r="AQ133" i="20"/>
  <c r="AQ104" i="20"/>
  <c r="AQ88" i="20"/>
  <c r="AQ119" i="20"/>
  <c r="AQ111" i="20"/>
  <c r="AQ91" i="20"/>
  <c r="AQ87" i="20"/>
  <c r="AQ89" i="20"/>
  <c r="AQ135" i="20"/>
  <c r="AQ107" i="20"/>
  <c r="AQ120" i="20"/>
  <c r="AQ115" i="20"/>
  <c r="AQ55" i="20"/>
  <c r="AQ52" i="20"/>
  <c r="AQ124" i="20"/>
  <c r="AQ96" i="20"/>
  <c r="AQ36" i="20"/>
  <c r="AQ90" i="20"/>
  <c r="AQ35" i="20"/>
  <c r="AQ132" i="20"/>
  <c r="AQ58" i="20"/>
  <c r="AQ114" i="20"/>
  <c r="AQ85" i="20"/>
  <c r="AQ50" i="20"/>
  <c r="AQ122" i="20"/>
  <c r="AQ116" i="20"/>
  <c r="AQ86" i="20"/>
  <c r="AQ28" i="20"/>
  <c r="AQ136" i="20"/>
  <c r="AQ134" i="20"/>
  <c r="AQ34" i="20"/>
  <c r="AQ108" i="20"/>
  <c r="AQ130" i="20"/>
  <c r="K25" i="20"/>
  <c r="K117" i="20"/>
  <c r="K75" i="20"/>
  <c r="K137" i="20"/>
  <c r="K105" i="20"/>
  <c r="K81" i="20"/>
  <c r="K129" i="20"/>
  <c r="K85" i="20"/>
  <c r="K65" i="20"/>
  <c r="K39" i="20"/>
  <c r="K115" i="20"/>
  <c r="K30" i="20"/>
  <c r="K136" i="20"/>
  <c r="K127" i="20"/>
  <c r="K111" i="20"/>
  <c r="K73" i="20"/>
  <c r="K135" i="20"/>
  <c r="K68" i="20"/>
  <c r="K40" i="20"/>
  <c r="K128" i="20"/>
  <c r="K112" i="20"/>
  <c r="K72" i="20"/>
  <c r="K76" i="20"/>
  <c r="K71" i="20"/>
  <c r="K116" i="20"/>
  <c r="K108" i="20"/>
  <c r="K50" i="20"/>
  <c r="K126" i="20"/>
  <c r="K82" i="20"/>
  <c r="K66" i="20"/>
  <c r="K74" i="20"/>
  <c r="K118" i="20"/>
  <c r="AH25" i="20"/>
  <c r="AH119" i="20"/>
  <c r="AH59" i="20"/>
  <c r="AH78" i="20"/>
  <c r="AH137" i="20"/>
  <c r="AH125" i="20"/>
  <c r="AH121" i="20"/>
  <c r="AH85" i="20"/>
  <c r="AH136" i="20"/>
  <c r="AH95" i="20"/>
  <c r="AH53" i="20"/>
  <c r="AH61" i="20"/>
  <c r="AH124" i="20"/>
  <c r="AH88" i="20"/>
  <c r="AH29" i="20"/>
  <c r="AH37" i="20"/>
  <c r="AH135" i="20"/>
  <c r="AH101" i="20"/>
  <c r="AH93" i="20"/>
  <c r="AH57" i="20"/>
  <c r="AH115" i="20"/>
  <c r="AH55" i="20"/>
  <c r="AH43" i="20"/>
  <c r="AH45" i="20"/>
  <c r="AH123" i="20"/>
  <c r="AH131" i="20"/>
  <c r="AH111" i="20"/>
  <c r="AH35" i="20"/>
  <c r="AH31" i="20"/>
  <c r="AH41" i="20"/>
  <c r="AH28" i="20"/>
  <c r="AH89" i="20"/>
  <c r="AH87" i="20"/>
  <c r="AH39" i="20"/>
  <c r="AH49" i="20"/>
  <c r="AH33" i="20"/>
  <c r="AH91" i="20"/>
  <c r="AH51" i="20"/>
  <c r="AH84" i="20"/>
  <c r="AH104" i="20"/>
  <c r="AH50" i="20"/>
  <c r="AH94" i="20"/>
  <c r="AH122" i="20"/>
  <c r="AH103" i="20"/>
  <c r="AH120" i="20"/>
  <c r="AH60" i="20"/>
  <c r="AH52" i="20"/>
  <c r="AH32" i="20"/>
  <c r="AH116" i="20"/>
  <c r="AH54" i="20"/>
  <c r="AH30" i="20"/>
  <c r="AH86" i="20"/>
  <c r="AH44" i="20"/>
  <c r="AH102" i="20"/>
  <c r="AH40" i="20"/>
  <c r="AH58" i="20"/>
  <c r="AH114" i="20"/>
  <c r="AH36" i="20"/>
  <c r="AH34" i="20"/>
  <c r="AH130" i="20"/>
  <c r="U24" i="20"/>
  <c r="U125" i="20"/>
  <c r="U31" i="20"/>
  <c r="U85" i="20"/>
  <c r="U129" i="20"/>
  <c r="U121" i="20"/>
  <c r="U69" i="20"/>
  <c r="U72" i="20"/>
  <c r="U41" i="20"/>
  <c r="U39" i="20"/>
  <c r="U73" i="20"/>
  <c r="U48" i="20"/>
  <c r="U135" i="20"/>
  <c r="U119" i="20"/>
  <c r="U67" i="20"/>
  <c r="U128" i="20"/>
  <c r="U123" i="20"/>
  <c r="U75" i="20"/>
  <c r="U120" i="20"/>
  <c r="U127" i="20"/>
  <c r="U71" i="20"/>
  <c r="U36" i="20"/>
  <c r="U124" i="20"/>
  <c r="U116" i="20"/>
  <c r="U70" i="20"/>
  <c r="U114" i="20"/>
  <c r="U122" i="20"/>
  <c r="U74" i="20"/>
  <c r="U126" i="20"/>
  <c r="U68" i="20"/>
  <c r="U40" i="20"/>
  <c r="U115" i="20"/>
  <c r="U30" i="20"/>
  <c r="U32" i="20"/>
  <c r="U76" i="20"/>
  <c r="AB24" i="20"/>
  <c r="AB51" i="20"/>
  <c r="AB77" i="20"/>
  <c r="AT77" i="20" s="1"/>
  <c r="AU69" i="30" s="1"/>
  <c r="AW69" i="30" s="1"/>
  <c r="AB39" i="20"/>
  <c r="AB105" i="20"/>
  <c r="AB93" i="20"/>
  <c r="AB73" i="20"/>
  <c r="AB69" i="20"/>
  <c r="AB62" i="20"/>
  <c r="AB95" i="20"/>
  <c r="AB137" i="20"/>
  <c r="AB37" i="20"/>
  <c r="AB60" i="20"/>
  <c r="AB109" i="20"/>
  <c r="AB117" i="20"/>
  <c r="AB89" i="20"/>
  <c r="AB81" i="20"/>
  <c r="AB53" i="20"/>
  <c r="AB121" i="20"/>
  <c r="AB101" i="20"/>
  <c r="AB49" i="20"/>
  <c r="AB41" i="20"/>
  <c r="AB47" i="20"/>
  <c r="AT47" i="20" s="1"/>
  <c r="AU39" i="30" s="1"/>
  <c r="AW39" i="30" s="1"/>
  <c r="AB57" i="20"/>
  <c r="AB30" i="20"/>
  <c r="AB125" i="20"/>
  <c r="AB97" i="20"/>
  <c r="AB107" i="20"/>
  <c r="AB99" i="20"/>
  <c r="AB71" i="20"/>
  <c r="AB120" i="20"/>
  <c r="AB123" i="20"/>
  <c r="AB115" i="20"/>
  <c r="AB103" i="20"/>
  <c r="AB61" i="20"/>
  <c r="AB33" i="20"/>
  <c r="AB111" i="20"/>
  <c r="AB91" i="20"/>
  <c r="AB83" i="20"/>
  <c r="AB63" i="20"/>
  <c r="AB35" i="20"/>
  <c r="AB29" i="20"/>
  <c r="AB119" i="20"/>
  <c r="AB59" i="20"/>
  <c r="AB84" i="20"/>
  <c r="AB96" i="20"/>
  <c r="AB40" i="20"/>
  <c r="AB122" i="20"/>
  <c r="AB106" i="20"/>
  <c r="AB134" i="20"/>
  <c r="AB87" i="20"/>
  <c r="AB92" i="20"/>
  <c r="AB108" i="20"/>
  <c r="AB88" i="20"/>
  <c r="AB116" i="20"/>
  <c r="AB38" i="20"/>
  <c r="AB50" i="20"/>
  <c r="AB114" i="20"/>
  <c r="AB54" i="20"/>
  <c r="AB135" i="20"/>
  <c r="AB76" i="20"/>
  <c r="AB104" i="20"/>
  <c r="AB64" i="20"/>
  <c r="AB58" i="20"/>
  <c r="AB34" i="20"/>
  <c r="AB78" i="20"/>
  <c r="AB86" i="20"/>
  <c r="AB112" i="20"/>
  <c r="AB94" i="20"/>
  <c r="AB102" i="20"/>
  <c r="AB124" i="20"/>
  <c r="AB55" i="20"/>
  <c r="AB136" i="20"/>
  <c r="AB52" i="20"/>
  <c r="AB90" i="20"/>
  <c r="AB130" i="20"/>
  <c r="AB98" i="20"/>
  <c r="AB28" i="20"/>
  <c r="AB74" i="20"/>
  <c r="AI25" i="20"/>
  <c r="AL26" i="20"/>
  <c r="AD26" i="20"/>
  <c r="AN25" i="20"/>
  <c r="L25" i="20"/>
  <c r="AD24" i="20"/>
  <c r="AN24" i="20"/>
  <c r="L26" i="20"/>
  <c r="I26" i="20"/>
  <c r="P24" i="20"/>
  <c r="J24" i="20"/>
  <c r="P26" i="20"/>
  <c r="R26" i="20"/>
  <c r="J26" i="20"/>
  <c r="AI26" i="20"/>
  <c r="F24" i="20"/>
  <c r="R24" i="20"/>
  <c r="AE25" i="20"/>
  <c r="AR25" i="20"/>
  <c r="F26" i="20"/>
  <c r="AR24" i="20"/>
  <c r="AE24" i="20"/>
  <c r="T24" i="20"/>
  <c r="AG24" i="20"/>
  <c r="O24" i="20"/>
  <c r="AQ26" i="20"/>
  <c r="AH26" i="20"/>
  <c r="H24" i="20"/>
  <c r="M25" i="20"/>
  <c r="K26" i="20"/>
  <c r="Q25" i="20"/>
  <c r="Q24" i="20"/>
  <c r="K24" i="20"/>
  <c r="O26" i="20"/>
  <c r="G25" i="20"/>
  <c r="AG26" i="20"/>
  <c r="AH24" i="20"/>
  <c r="G24" i="20"/>
  <c r="X25" i="20"/>
  <c r="AQ24" i="20"/>
  <c r="AJ24" i="20"/>
  <c r="M24" i="20"/>
  <c r="AJ26" i="20"/>
  <c r="X24" i="20"/>
  <c r="H26" i="20"/>
  <c r="AC139" i="20" l="1"/>
  <c r="Z139" i="20"/>
  <c r="AT59" i="20"/>
  <c r="AU51" i="30" s="1"/>
  <c r="AW51" i="30" s="1"/>
  <c r="AT100" i="20"/>
  <c r="AU92" i="30" s="1"/>
  <c r="AW92" i="30" s="1"/>
  <c r="AA139" i="20"/>
  <c r="Y139" i="20"/>
  <c r="AT93" i="20"/>
  <c r="AU85" i="30" s="1"/>
  <c r="AW85" i="30" s="1"/>
  <c r="AT46" i="20"/>
  <c r="AU38" i="30" s="1"/>
  <c r="AW38" i="30" s="1"/>
  <c r="AO139" i="20"/>
  <c r="W139" i="20"/>
  <c r="AL139" i="20"/>
  <c r="AT84" i="20"/>
  <c r="AU76" i="30" s="1"/>
  <c r="AW76" i="30" s="1"/>
  <c r="AT60" i="20"/>
  <c r="AU52" i="30" s="1"/>
  <c r="AW52" i="30" s="1"/>
  <c r="AT42" i="20"/>
  <c r="AU34" i="30" s="1"/>
  <c r="AW34" i="30" s="1"/>
  <c r="AT63" i="20"/>
  <c r="AU55" i="30" s="1"/>
  <c r="AW55" i="30" s="1"/>
  <c r="AF139" i="20"/>
  <c r="R139" i="20"/>
  <c r="AT62" i="20"/>
  <c r="AU54" i="30" s="1"/>
  <c r="AW54" i="30" s="1"/>
  <c r="U139" i="20"/>
  <c r="N139" i="20"/>
  <c r="AI139" i="20"/>
  <c r="AK139" i="20"/>
  <c r="AM139" i="20"/>
  <c r="AD139" i="20"/>
  <c r="AP139" i="20"/>
  <c r="AT102" i="20"/>
  <c r="AU94" i="30" s="1"/>
  <c r="AW94" i="30" s="1"/>
  <c r="AT28" i="20"/>
  <c r="AU20" i="30" s="1"/>
  <c r="AW20" i="30" s="1"/>
  <c r="I139" i="20"/>
  <c r="T139" i="20"/>
  <c r="AT107" i="20"/>
  <c r="AU99" i="30" s="1"/>
  <c r="AW99" i="30" s="1"/>
  <c r="AR139" i="20"/>
  <c r="AT106" i="20"/>
  <c r="AU98" i="30" s="1"/>
  <c r="AW98" i="30" s="1"/>
  <c r="AT49" i="20"/>
  <c r="AU41" i="30" s="1"/>
  <c r="AW41" i="30" s="1"/>
  <c r="AB139" i="20"/>
  <c r="AQ139" i="20"/>
  <c r="AT83" i="20"/>
  <c r="AU75" i="30" s="1"/>
  <c r="AW75" i="30" s="1"/>
  <c r="AT124" i="20"/>
  <c r="AU116" i="30" s="1"/>
  <c r="AW116" i="30" s="1"/>
  <c r="AT128" i="20"/>
  <c r="AU120" i="30" s="1"/>
  <c r="AW120" i="30" s="1"/>
  <c r="AT39" i="20"/>
  <c r="AU31" i="30" s="1"/>
  <c r="AW31" i="30" s="1"/>
  <c r="AT135" i="20"/>
  <c r="AU127" i="30" s="1"/>
  <c r="AW127" i="30" s="1"/>
  <c r="AT37" i="20"/>
  <c r="AU29" i="30" s="1"/>
  <c r="AW29" i="30" s="1"/>
  <c r="AT41" i="20"/>
  <c r="AU33" i="30" s="1"/>
  <c r="AW33" i="30" s="1"/>
  <c r="F139" i="20"/>
  <c r="L139" i="20"/>
  <c r="AN139" i="20"/>
  <c r="AT101" i="20"/>
  <c r="AU93" i="30" s="1"/>
  <c r="AW93" i="30" s="1"/>
  <c r="AT111" i="20"/>
  <c r="AU103" i="30" s="1"/>
  <c r="AW103" i="30" s="1"/>
  <c r="AT94" i="20"/>
  <c r="AU86" i="30" s="1"/>
  <c r="AW86" i="30" s="1"/>
  <c r="AT36" i="20"/>
  <c r="AU28" i="30" s="1"/>
  <c r="AW28" i="30" s="1"/>
  <c r="AT114" i="20"/>
  <c r="AU106" i="30" s="1"/>
  <c r="AW106" i="30" s="1"/>
  <c r="AT126" i="20"/>
  <c r="AU118" i="30" s="1"/>
  <c r="AW118" i="30" s="1"/>
  <c r="AT76" i="20"/>
  <c r="AU68" i="30" s="1"/>
  <c r="AW68" i="30" s="1"/>
  <c r="AT68" i="20"/>
  <c r="AU60" i="30" s="1"/>
  <c r="AW60" i="30" s="1"/>
  <c r="AT136" i="20"/>
  <c r="AU128" i="30" s="1"/>
  <c r="AW128" i="30" s="1"/>
  <c r="AT115" i="20"/>
  <c r="AU107" i="30" s="1"/>
  <c r="AW107" i="30" s="1"/>
  <c r="AT69" i="20"/>
  <c r="AU61" i="30" s="1"/>
  <c r="AW61" i="30" s="1"/>
  <c r="AT73" i="20"/>
  <c r="AU65" i="30" s="1"/>
  <c r="AW65" i="30" s="1"/>
  <c r="AT29" i="20"/>
  <c r="AU21" i="30" s="1"/>
  <c r="AW21" i="30" s="1"/>
  <c r="AT117" i="20"/>
  <c r="AU109" i="30" s="1"/>
  <c r="AW109" i="30" s="1"/>
  <c r="AT27" i="20"/>
  <c r="AU19" i="30" s="1"/>
  <c r="AW19" i="30" s="1"/>
  <c r="AT54" i="20"/>
  <c r="AU46" i="30" s="1"/>
  <c r="AW46" i="30" s="1"/>
  <c r="AT48" i="20"/>
  <c r="AU40" i="30" s="1"/>
  <c r="AW40" i="30" s="1"/>
  <c r="AT89" i="20"/>
  <c r="AU81" i="30" s="1"/>
  <c r="AW81" i="30" s="1"/>
  <c r="AT98" i="20"/>
  <c r="AU90" i="30" s="1"/>
  <c r="AW90" i="30" s="1"/>
  <c r="AT86" i="20"/>
  <c r="AU78" i="30" s="1"/>
  <c r="AW78" i="30" s="1"/>
  <c r="AT95" i="20"/>
  <c r="AU87" i="30" s="1"/>
  <c r="AW87" i="30" s="1"/>
  <c r="AT40" i="20"/>
  <c r="AU32" i="30" s="1"/>
  <c r="AW32" i="30" s="1"/>
  <c r="AT33" i="20"/>
  <c r="AU25" i="30" s="1"/>
  <c r="AW25" i="30" s="1"/>
  <c r="AT125" i="20"/>
  <c r="AU117" i="30" s="1"/>
  <c r="AW117" i="30" s="1"/>
  <c r="AT85" i="20"/>
  <c r="AU77" i="30" s="1"/>
  <c r="AW77" i="30" s="1"/>
  <c r="AT56" i="20"/>
  <c r="AU48" i="30" s="1"/>
  <c r="AW48" i="30" s="1"/>
  <c r="AT66" i="20"/>
  <c r="AU58" i="30" s="1"/>
  <c r="AW58" i="30" s="1"/>
  <c r="AT64" i="20"/>
  <c r="AU56" i="30" s="1"/>
  <c r="AW56" i="30" s="1"/>
  <c r="AT61" i="20"/>
  <c r="AU53" i="30" s="1"/>
  <c r="AW53" i="30" s="1"/>
  <c r="AT131" i="20"/>
  <c r="AU123" i="30" s="1"/>
  <c r="AW123" i="30" s="1"/>
  <c r="AT132" i="20"/>
  <c r="AU124" i="30" s="1"/>
  <c r="AW124" i="30" s="1"/>
  <c r="AT96" i="20"/>
  <c r="AU88" i="30" s="1"/>
  <c r="AW88" i="30" s="1"/>
  <c r="AT80" i="20"/>
  <c r="AU72" i="30" s="1"/>
  <c r="AW72" i="30" s="1"/>
  <c r="AT103" i="20"/>
  <c r="AU95" i="30" s="1"/>
  <c r="AW95" i="30" s="1"/>
  <c r="AT72" i="20"/>
  <c r="AU64" i="30" s="1"/>
  <c r="AW64" i="30" s="1"/>
  <c r="AT30" i="20"/>
  <c r="AU22" i="30" s="1"/>
  <c r="AW22" i="30" s="1"/>
  <c r="AT74" i="20"/>
  <c r="AU66" i="30" s="1"/>
  <c r="AW66" i="30" s="1"/>
  <c r="AT70" i="20"/>
  <c r="AU62" i="30" s="1"/>
  <c r="AW62" i="30" s="1"/>
  <c r="AT119" i="20"/>
  <c r="AU111" i="30" s="1"/>
  <c r="AW111" i="30" s="1"/>
  <c r="AT71" i="20"/>
  <c r="AU63" i="30" s="1"/>
  <c r="AW63" i="30" s="1"/>
  <c r="AT120" i="20"/>
  <c r="AU112" i="30" s="1"/>
  <c r="AW112" i="30" s="1"/>
  <c r="AT105" i="20"/>
  <c r="AU97" i="30" s="1"/>
  <c r="AW97" i="30" s="1"/>
  <c r="AT137" i="20"/>
  <c r="AU129" i="30" s="1"/>
  <c r="AW129" i="30" s="1"/>
  <c r="AT67" i="20"/>
  <c r="AU59" i="30" s="1"/>
  <c r="AW59" i="30" s="1"/>
  <c r="AT121" i="20"/>
  <c r="AU113" i="30" s="1"/>
  <c r="AW113" i="30" s="1"/>
  <c r="AT38" i="20"/>
  <c r="AU30" i="30" s="1"/>
  <c r="AW30" i="30" s="1"/>
  <c r="AT32" i="20"/>
  <c r="AU24" i="30" s="1"/>
  <c r="AW24" i="30" s="1"/>
  <c r="AT43" i="20"/>
  <c r="AU35" i="30" s="1"/>
  <c r="AW35" i="30" s="1"/>
  <c r="AT45" i="20"/>
  <c r="AU37" i="30" s="1"/>
  <c r="AW37" i="30" s="1"/>
  <c r="AT92" i="20"/>
  <c r="AU84" i="30" s="1"/>
  <c r="AW84" i="30" s="1"/>
  <c r="AT91" i="20"/>
  <c r="AU83" i="30" s="1"/>
  <c r="AW83" i="30" s="1"/>
  <c r="AT97" i="20"/>
  <c r="AU89" i="30" s="1"/>
  <c r="AW89" i="30" s="1"/>
  <c r="AT112" i="20"/>
  <c r="AU104" i="30" s="1"/>
  <c r="AW104" i="30" s="1"/>
  <c r="AT82" i="20"/>
  <c r="AU74" i="30" s="1"/>
  <c r="AW74" i="30" s="1"/>
  <c r="AT116" i="20"/>
  <c r="AU108" i="30" s="1"/>
  <c r="AW108" i="30" s="1"/>
  <c r="AT31" i="20"/>
  <c r="AU23" i="30" s="1"/>
  <c r="AW23" i="30" s="1"/>
  <c r="O139" i="20"/>
  <c r="AE139" i="20"/>
  <c r="J139" i="20"/>
  <c r="AT52" i="20"/>
  <c r="AU44" i="30" s="1"/>
  <c r="AW44" i="30" s="1"/>
  <c r="AT104" i="20"/>
  <c r="AU96" i="30" s="1"/>
  <c r="AW96" i="30" s="1"/>
  <c r="AT134" i="20"/>
  <c r="AU126" i="30" s="1"/>
  <c r="AW126" i="30" s="1"/>
  <c r="AT53" i="20"/>
  <c r="AU45" i="30" s="1"/>
  <c r="AW45" i="30" s="1"/>
  <c r="AT109" i="20"/>
  <c r="AU101" i="30" s="1"/>
  <c r="AW101" i="30" s="1"/>
  <c r="AT51" i="20"/>
  <c r="AU43" i="30" s="1"/>
  <c r="AW43" i="30" s="1"/>
  <c r="AT88" i="20"/>
  <c r="AU80" i="30" s="1"/>
  <c r="AW80" i="30" s="1"/>
  <c r="AT87" i="20"/>
  <c r="AU79" i="30" s="1"/>
  <c r="AW79" i="30" s="1"/>
  <c r="AT34" i="20"/>
  <c r="AU26" i="30" s="1"/>
  <c r="AW26" i="30" s="1"/>
  <c r="AT118" i="20"/>
  <c r="AU110" i="30" s="1"/>
  <c r="AW110" i="30" s="1"/>
  <c r="AT122" i="20"/>
  <c r="AU114" i="30" s="1"/>
  <c r="AW114" i="30" s="1"/>
  <c r="AT50" i="20"/>
  <c r="AU42" i="30" s="1"/>
  <c r="AW42" i="30" s="1"/>
  <c r="AT108" i="20"/>
  <c r="AU100" i="30" s="1"/>
  <c r="AW100" i="30" s="1"/>
  <c r="AT130" i="20"/>
  <c r="AU122" i="30" s="1"/>
  <c r="AW122" i="30" s="1"/>
  <c r="AT35" i="20"/>
  <c r="AU27" i="30" s="1"/>
  <c r="AW27" i="30" s="1"/>
  <c r="AT75" i="20"/>
  <c r="AU67" i="30" s="1"/>
  <c r="AW67" i="30" s="1"/>
  <c r="AT127" i="20"/>
  <c r="AU119" i="30" s="1"/>
  <c r="AW119" i="30" s="1"/>
  <c r="AT123" i="20"/>
  <c r="AU115" i="30" s="1"/>
  <c r="AW115" i="30" s="1"/>
  <c r="AT81" i="20"/>
  <c r="AU73" i="30" s="1"/>
  <c r="AW73" i="30" s="1"/>
  <c r="AT129" i="20"/>
  <c r="AU121" i="30" s="1"/>
  <c r="AW121" i="30" s="1"/>
  <c r="AT57" i="20"/>
  <c r="AU49" i="30" s="1"/>
  <c r="AW49" i="30" s="1"/>
  <c r="AT78" i="20"/>
  <c r="AU70" i="30" s="1"/>
  <c r="AW70" i="30" s="1"/>
  <c r="AT55" i="20"/>
  <c r="AU47" i="30" s="1"/>
  <c r="AW47" i="30" s="1"/>
  <c r="AT58" i="20"/>
  <c r="AU50" i="30" s="1"/>
  <c r="AW50" i="30" s="1"/>
  <c r="AT44" i="20"/>
  <c r="AU36" i="30" s="1"/>
  <c r="AW36" i="30" s="1"/>
  <c r="AT65" i="20"/>
  <c r="AU57" i="30" s="1"/>
  <c r="AW57" i="30" s="1"/>
  <c r="AT133" i="20"/>
  <c r="AU125" i="30" s="1"/>
  <c r="AW125" i="30" s="1"/>
  <c r="AT90" i="20"/>
  <c r="AU82" i="30" s="1"/>
  <c r="AW82" i="30" s="1"/>
  <c r="AT99" i="20"/>
  <c r="AU91" i="30" s="1"/>
  <c r="AW91" i="30" s="1"/>
  <c r="P139" i="20"/>
  <c r="X139" i="20"/>
  <c r="H139" i="20"/>
  <c r="AJ139" i="20"/>
  <c r="AG139" i="20"/>
  <c r="M139" i="20"/>
  <c r="Q139" i="20"/>
  <c r="AH139" i="20"/>
  <c r="AT24" i="20"/>
  <c r="AU16" i="30" s="1"/>
  <c r="AW16" i="30" s="1"/>
  <c r="AT26" i="20"/>
  <c r="AU18" i="30" s="1"/>
  <c r="AW18" i="30" s="1"/>
  <c r="K139" i="20"/>
  <c r="AT25" i="20"/>
  <c r="AU17" i="30" s="1"/>
  <c r="AW17" i="30" s="1"/>
  <c r="G139" i="20"/>
</calcChain>
</file>

<file path=xl/sharedStrings.xml><?xml version="1.0" encoding="utf-8"?>
<sst xmlns="http://schemas.openxmlformats.org/spreadsheetml/2006/main" count="1180" uniqueCount="310">
  <si>
    <t>A</t>
  </si>
  <si>
    <t>CIA</t>
  </si>
  <si>
    <t>IA</t>
  </si>
  <si>
    <t>C</t>
  </si>
  <si>
    <t>I</t>
  </si>
  <si>
    <t>CA</t>
  </si>
  <si>
    <t>13.2.4 Confidentiality or non-disclosure agreements</t>
  </si>
  <si>
    <t>6.1.3 Contact with authorities</t>
  </si>
  <si>
    <t>6.1.4 Contact with special interest groups</t>
  </si>
  <si>
    <t>18.2.1 Independent review of information security</t>
  </si>
  <si>
    <t>15.1.1 Information security policy for supplier relationships</t>
  </si>
  <si>
    <t>15.1.2 Addressing security within supplier agreements</t>
  </si>
  <si>
    <t>8.1.1 Inventory of assets</t>
  </si>
  <si>
    <t>8.1.2 Ownership of assets</t>
  </si>
  <si>
    <t>8.1.3 Acceptable use of assets</t>
  </si>
  <si>
    <t>8.2.1 Classification of information</t>
  </si>
  <si>
    <t>8.2.2 Labelling of information</t>
  </si>
  <si>
    <t>8.2.3 Handling of assets</t>
  </si>
  <si>
    <t>7.1.1 Screening</t>
  </si>
  <si>
    <t>7.1.2 Terms and conditions of employment</t>
  </si>
  <si>
    <t>7.2.1 Management responsibilities</t>
  </si>
  <si>
    <t>7.2.2 Information security awareness, education and training</t>
  </si>
  <si>
    <t>7.2.3 Disciplinary process</t>
  </si>
  <si>
    <t>7.3.1 Termination or change of employment responsibilities</t>
  </si>
  <si>
    <t>8.1.4 Return of assets</t>
  </si>
  <si>
    <t>9.2.6 Removal or adjustment of access rights</t>
  </si>
  <si>
    <t>11.1.1 Physical security perimeter</t>
  </si>
  <si>
    <t>11.1.2 Physical entry controls</t>
  </si>
  <si>
    <t>11.1.3 Securing offices, rooms and facilities</t>
  </si>
  <si>
    <t>11.1.4 Protecting against external and environmental threats</t>
  </si>
  <si>
    <t>11.1.5 Working in secure areas</t>
  </si>
  <si>
    <t>11.1.6 Delivery and loading areas</t>
  </si>
  <si>
    <t>11.2.1 Equipment siting and protection</t>
  </si>
  <si>
    <t>11.2.2 Supporting utilities</t>
  </si>
  <si>
    <t>11.2.3 Cabling security</t>
  </si>
  <si>
    <t>11.2.4 Equipment maintenance</t>
  </si>
  <si>
    <t>11.2.6 Security of equipment and assets off-premises</t>
  </si>
  <si>
    <t>11.2.7 Secure disposal or re-use of equipment</t>
  </si>
  <si>
    <t>11.2.5 Removal of assets</t>
  </si>
  <si>
    <t>12.1.1 Documented operating procedures</t>
  </si>
  <si>
    <t>12.1.2 Change management</t>
  </si>
  <si>
    <t>6.1.2 Segregation of duties</t>
  </si>
  <si>
    <t>12.1.4 Separation of development, testing and operational environments</t>
  </si>
  <si>
    <t>15.1.3 Information and communication technology supply chain</t>
  </si>
  <si>
    <t>15.2.1 Monitoring and review of supplier services</t>
  </si>
  <si>
    <t>15.2.2 Managing changes to supplier services</t>
  </si>
  <si>
    <t>12.1.3 Capacity management</t>
  </si>
  <si>
    <t>14.2.9 System acceptance testing</t>
  </si>
  <si>
    <t>12.6.2 Restrictions on software installation</t>
  </si>
  <si>
    <t>12.2.1 Controls against malware</t>
  </si>
  <si>
    <t>12.3.1 Information backup</t>
  </si>
  <si>
    <t>13.1.1 Network controls</t>
  </si>
  <si>
    <t>13.1.2 Security of network services</t>
  </si>
  <si>
    <t>8.3.1 Management of removable media</t>
  </si>
  <si>
    <t>8.3.2 Disposal of media</t>
  </si>
  <si>
    <t>13.2.1 Information transfer policies and procedures</t>
  </si>
  <si>
    <t>13.2.2 Agreements on information transfer</t>
  </si>
  <si>
    <t>8.3.3 Physical media transfer</t>
  </si>
  <si>
    <t>13.2.3 Electronic messaging</t>
  </si>
  <si>
    <t>14.1.2 Securing application services on public networks</t>
  </si>
  <si>
    <t>14.1.3 Protecting application services transactions</t>
  </si>
  <si>
    <t>12.4.1 Event logging</t>
  </si>
  <si>
    <t>12.4.2 Protection of log information</t>
  </si>
  <si>
    <t>12.4.3 Administrator and operator logs</t>
  </si>
  <si>
    <t>12.4.4 Clock synchronisation</t>
  </si>
  <si>
    <t>9.1.1 Access control policy</t>
  </si>
  <si>
    <t>9.2.1 User registration and de-registration</t>
  </si>
  <si>
    <t>9.2.2 User access provisioning</t>
  </si>
  <si>
    <t>9.2.3 Management of privileged access rights</t>
  </si>
  <si>
    <t>9.2.4 Management of secret authentication information of users</t>
  </si>
  <si>
    <t>9.2.5 Review of user access rights</t>
  </si>
  <si>
    <t>9.3.1 Use of secret authentication information</t>
  </si>
  <si>
    <t>11.2.8 Unattended user equipment</t>
  </si>
  <si>
    <t>11.2.9 Clear desk and clear screen policy</t>
  </si>
  <si>
    <t>9.1.2 Access to networks and network services</t>
  </si>
  <si>
    <t>13.1.3 Segregation in networks</t>
  </si>
  <si>
    <t>9.4.2 Secure log-on procedures</t>
  </si>
  <si>
    <t>9.4.3 Password management system</t>
  </si>
  <si>
    <t>9.4.4 Use of privileged utility programs</t>
  </si>
  <si>
    <t>9.4.1 Information access restriction</t>
  </si>
  <si>
    <t>6.2.1 Mobile device policy</t>
  </si>
  <si>
    <t>6.2.2 Teleworking</t>
  </si>
  <si>
    <t>14.1.1 Information security requirements analysis and specification</t>
  </si>
  <si>
    <t>14.2.1 Secure development policy</t>
  </si>
  <si>
    <t>14.2.5 Secure system engineering principles</t>
  </si>
  <si>
    <t>10.1.1 Policy on the use of cryptographic controls</t>
  </si>
  <si>
    <t>10.1.2 Key management</t>
  </si>
  <si>
    <t>12.5.1 Installation of software on operational systems</t>
  </si>
  <si>
    <t>14.3.1 Protection of test data</t>
  </si>
  <si>
    <t>9.4.5 Access control to program source code</t>
  </si>
  <si>
    <t>14.2.6 Secure development environment</t>
  </si>
  <si>
    <t>14.2.2 System change control procedures</t>
  </si>
  <si>
    <t>14.2.8 System security testing</t>
  </si>
  <si>
    <t>14.2.3 Technical review of applications after operating platform changes</t>
  </si>
  <si>
    <t>14.2.4 Restrictions on changes to software packages</t>
  </si>
  <si>
    <t>14.2.7 Outsourced development</t>
  </si>
  <si>
    <t>12.6.1 Management of technical vulnerabilities</t>
  </si>
  <si>
    <t>16.1.2 Reporting information security events</t>
  </si>
  <si>
    <t>16.1.3 Reporting information security weaknesses</t>
  </si>
  <si>
    <t>16.1.1 Responsibilities and procedures</t>
  </si>
  <si>
    <t>16.1.4 Assessment of and decision on information security events</t>
  </si>
  <si>
    <t>16.1.5 Response to information security incidents</t>
  </si>
  <si>
    <t>16.1.6 Learning from information security incidents</t>
  </si>
  <si>
    <t>16.1.7 Collection of evidence</t>
  </si>
  <si>
    <t>17.1.1 Planning information security continuity</t>
  </si>
  <si>
    <t>17.1.2 Implementing information security continuity</t>
  </si>
  <si>
    <t>17.2.1 Availability of information processing facilities</t>
  </si>
  <si>
    <t>17.1.3 Verify, review and evaluate information security continuity</t>
  </si>
  <si>
    <t>18.1.1 Identification of applicable legislation and contractual requirements</t>
  </si>
  <si>
    <t>18.1.2 Intellectual property rights</t>
  </si>
  <si>
    <t>18.1.3 Protection of records</t>
  </si>
  <si>
    <t>18.1.4 Privacy and protection of personally identifiable information</t>
  </si>
  <si>
    <t>18.1.5 Regulation of cryptographic controls</t>
  </si>
  <si>
    <t>18.2.2 Compliance with security policies and standards</t>
  </si>
  <si>
    <t>18.2.3 Technical compliance review</t>
  </si>
  <si>
    <t>12.7.1 Information systems audit controls</t>
  </si>
  <si>
    <t>6.1.5 Information security in project management</t>
  </si>
  <si>
    <t>6.1.1 Information security roles and responsibilities</t>
  </si>
  <si>
    <t>5.1.2 Review of the policies for information security</t>
  </si>
  <si>
    <t>5.1.1 Policies for information security</t>
  </si>
  <si>
    <t>CIA parameters</t>
  </si>
  <si>
    <t>Threat Category</t>
  </si>
  <si>
    <t>Threat</t>
  </si>
  <si>
    <t>Physical Damage</t>
  </si>
  <si>
    <t>Fire</t>
  </si>
  <si>
    <t>Water Damage</t>
  </si>
  <si>
    <t>Pollution - Dust - Corrosion - Freezing</t>
  </si>
  <si>
    <t>Distruction of equipment or media</t>
  </si>
  <si>
    <t>Bomb attack and use of arms</t>
  </si>
  <si>
    <t>Natural events</t>
  </si>
  <si>
    <t>Climatic Phenomenon</t>
  </si>
  <si>
    <t>Earthquake (or volcanic phenomenon)</t>
  </si>
  <si>
    <t>Lightning</t>
  </si>
  <si>
    <t>Loss of essential services</t>
  </si>
  <si>
    <t>Failure of air conditioning or water supply</t>
  </si>
  <si>
    <t>Loss of power supply or power fluctuation</t>
  </si>
  <si>
    <t>Failure of telecommunication components</t>
  </si>
  <si>
    <t>Transmission errors (including Misrouting of messages)</t>
  </si>
  <si>
    <t>Staff shortage</t>
  </si>
  <si>
    <t>Disturbance</t>
  </si>
  <si>
    <t>Electromagnetic radiation - Thermal radiation - Electromagnetic pulses</t>
  </si>
  <si>
    <t>Compromise of information</t>
  </si>
  <si>
    <t>Eavesdropping (including Traffic analysis)</t>
  </si>
  <si>
    <t>Theft of media or documents</t>
  </si>
  <si>
    <t>Theft of equipment</t>
  </si>
  <si>
    <t>Retrieval of recycled or discarded media</t>
  </si>
  <si>
    <t>Disclosure</t>
  </si>
  <si>
    <t>Data from untrustworhty sources</t>
  </si>
  <si>
    <t>Communications infiltration (including Rerouting of messages)</t>
  </si>
  <si>
    <t>Repudiation</t>
  </si>
  <si>
    <t>Technical failures</t>
  </si>
  <si>
    <t>Equipment failure or malfunction</t>
  </si>
  <si>
    <t>Saturation of the information system</t>
  </si>
  <si>
    <t>Software Malfunction</t>
  </si>
  <si>
    <t>Harware or Systems maintenance error</t>
  </si>
  <si>
    <t>Unauthorised actions</t>
  </si>
  <si>
    <t>Unauthorised use of equipment</t>
  </si>
  <si>
    <t>Illegal import/export of software (fraudolent copying of sw, use of copied sw)</t>
  </si>
  <si>
    <t>Business data alteration by malicious user</t>
  </si>
  <si>
    <t>Malicious software</t>
  </si>
  <si>
    <t>Network access by unauthorized users</t>
  </si>
  <si>
    <t>Use of network facilities in an unauthorized way</t>
  </si>
  <si>
    <t>Compromise of functions</t>
  </si>
  <si>
    <t>Business user errors</t>
  </si>
  <si>
    <t>Use of software by unauthorized users</t>
  </si>
  <si>
    <t>Deterioration of storage media</t>
  </si>
  <si>
    <t>Use of software in an unauthorized way</t>
  </si>
  <si>
    <t>Masquerading of user identity</t>
  </si>
  <si>
    <t>Damage to TLC lines</t>
  </si>
  <si>
    <t>TLC Traffic overloading</t>
  </si>
  <si>
    <t>x</t>
  </si>
  <si>
    <t>Natural</t>
  </si>
  <si>
    <t>Deliberate</t>
  </si>
  <si>
    <t>Non deliberate</t>
  </si>
  <si>
    <t xml:space="preserve">Kind of threat </t>
  </si>
  <si>
    <t>Likelihood</t>
  </si>
  <si>
    <t>Information group</t>
  </si>
  <si>
    <t>Confidentiality</t>
  </si>
  <si>
    <t>Integrity</t>
  </si>
  <si>
    <t>Availability</t>
  </si>
  <si>
    <t>TOT MAX</t>
  </si>
  <si>
    <t>Parameters</t>
  </si>
  <si>
    <t>Risk base</t>
  </si>
  <si>
    <t>THREATS</t>
  </si>
  <si>
    <t>Control</t>
  </si>
  <si>
    <t>Vuln.</t>
  </si>
  <si>
    <t>Notes</t>
  </si>
  <si>
    <t>Logistic information</t>
  </si>
  <si>
    <t>Lev.</t>
  </si>
  <si>
    <t>Information doesn’t have specific confidentiality requirements or is public.</t>
  </si>
  <si>
    <t>Information doesn’t have specific integrity requirements and is not part of economic or financial transactions.</t>
  </si>
  <si>
    <t>The unavailability of information doesn’t have economic impacts.</t>
  </si>
  <si>
    <t>Information</t>
  </si>
  <si>
    <t>Confidentiality value</t>
  </si>
  <si>
    <t>Integrity value</t>
  </si>
  <si>
    <t>Availability value</t>
  </si>
  <si>
    <t xml:space="preserve">The threat is almost impossible, considering the attractiveness of information or the context. </t>
  </si>
  <si>
    <t>The threat can concretize, but its likelihood is in the average, if compared to information security surveys.</t>
  </si>
  <si>
    <t>The threat:
- can concretize with a likelihood higher than the average, if compared to information security surveys;
- surely is going to concretize.</t>
  </si>
  <si>
    <t>Climatic phenomenon</t>
  </si>
  <si>
    <t>Transmission errors (including misrouting of messages)</t>
  </si>
  <si>
    <t>Failure to TLC lines</t>
  </si>
  <si>
    <t>TLC traffic overloading</t>
  </si>
  <si>
    <t>Eavesdropping (including traffic analysis)</t>
  </si>
  <si>
    <t>Communications infiltration (including rerouting of messages)</t>
  </si>
  <si>
    <t>Software malfunction</t>
  </si>
  <si>
    <t>Harware or system maintenance error</t>
  </si>
  <si>
    <t>Guidelines</t>
  </si>
  <si>
    <t>Information security control</t>
  </si>
  <si>
    <t>The control is not implemented or it is not-systematically implemented.</t>
  </si>
  <si>
    <t>The control is systematically implemented, but it can be improved, considering the practices in the same market sector.</t>
  </si>
  <si>
    <t>The control is systematically implemented and no improvement are needed to be aligned with sector best practices.</t>
  </si>
  <si>
    <t>Control
Evaluation</t>
  </si>
  <si>
    <t>C - Confidentiality</t>
  </si>
  <si>
    <t>I - Integrity</t>
  </si>
  <si>
    <t>A - Availability</t>
  </si>
  <si>
    <t>Present
Risk level</t>
  </si>
  <si>
    <t>Expected
Risk level</t>
  </si>
  <si>
    <t>Present - Expected
Risk level</t>
  </si>
  <si>
    <t>Actual
Control</t>
  </si>
  <si>
    <t>Expected
Control</t>
  </si>
  <si>
    <t>Expected
Vuln.</t>
  </si>
  <si>
    <t>Control description and ISO/IEC 27001 statement of applicability (Annex to risk assessment report)</t>
  </si>
  <si>
    <t>Low &lt; 7</t>
  </si>
  <si>
    <t>7 &lt; Medium &lt; 15</t>
  </si>
  <si>
    <t>High &gt; 15</t>
  </si>
  <si>
    <t>Riske level</t>
  </si>
  <si>
    <t>Threats</t>
  </si>
  <si>
    <t>Controls</t>
  </si>
  <si>
    <t>Vulnerabilities</t>
  </si>
  <si>
    <t>Likelihood criteria</t>
  </si>
  <si>
    <t>Template approved by:</t>
  </si>
  <si>
    <t>Risk assessment spreadsheet</t>
  </si>
  <si>
    <t>Information identification and evaluation</t>
  </si>
  <si>
    <t>Step 1 - Identify and evaluate information according with table in tab "CIA - Def"</t>
  </si>
  <si>
    <t>1 - Low</t>
  </si>
  <si>
    <t>2 - Medium</t>
  </si>
  <si>
    <t>3 - High</t>
  </si>
  <si>
    <t>Threat identification and evaluation</t>
  </si>
  <si>
    <t>Step 2 - Identify and evaluate threats according with table in tab "Threats - Def"</t>
  </si>
  <si>
    <t>Note: every threat can have impact on Confidentiality, Integrity or Availability (CIA) of information. This is described in column "CIA parameters"</t>
  </si>
  <si>
    <t>Step 3 - Evaluate controls from ISO/IEC 27001 according with table in tab "Controls - Def"</t>
  </si>
  <si>
    <t>1 - Non existent control</t>
  </si>
  <si>
    <t>2 - Low effective control</t>
  </si>
  <si>
    <t>3 - Effective control</t>
  </si>
  <si>
    <t>Risk level calculation</t>
  </si>
  <si>
    <t>Step 4 - For all threat and each control that can help to reduce the threat likelihood or impact, a risk level is calculated</t>
  </si>
  <si>
    <t>Information value</t>
  </si>
  <si>
    <t>Risks are color coded according with tab "Ranges"</t>
  </si>
  <si>
    <t>Maximum Risk level</t>
  </si>
  <si>
    <t>What if analysis</t>
  </si>
  <si>
    <t>Step 5 - For all controls you want to improve, you can calculate the resulting risk level.</t>
  </si>
  <si>
    <t xml:space="preserve">Documents </t>
  </si>
  <si>
    <t>The unavailability of data can have, in the worst case scenario, a high impact from a a financial,  regulatory and long term reputation (brand) point of view.</t>
  </si>
  <si>
    <t>The unavailability of data can have, in the worst case scenario, a limited impact from a financial,  regulatory and long term reputation (brand) point of view.</t>
  </si>
  <si>
    <t>The loss of confidentiality, in the worst case scenario, can have high impacts from a financial,  regulatory and long term reputation (brand) point of view.</t>
  </si>
  <si>
    <t>Two options:
- Information is part of financial transactions;
- The loss of integrity can have impacts on operations, regulatory obligations or long term reputation (brand).</t>
  </si>
  <si>
    <t>Information is not part of financial transactions. The loss of integrity doesn’t have impacts on operations, regulatory obligations or long term reputation (brand).</t>
  </si>
  <si>
    <t>Information is confidential for business reasons (e.g. for avoiding competitors advantage or for brand protection) and a loss of confidentiality can have, in the worst case scenario, a limited impact from a financial, regulatory or long term reputation (brand) point of view.</t>
  </si>
  <si>
    <t>IT systems, physical archives and other related assets</t>
  </si>
  <si>
    <t>On the right, maximum risk for each control is calculated.</t>
  </si>
  <si>
    <t>Accounting dept</t>
  </si>
  <si>
    <t>Physical Security</t>
  </si>
  <si>
    <t>Purchasing  dept</t>
  </si>
  <si>
    <t>HR + Pers.  dept</t>
  </si>
  <si>
    <t>ISMS coordinator</t>
  </si>
  <si>
    <t>X</t>
  </si>
  <si>
    <t>Top management</t>
  </si>
  <si>
    <t>Verify if personnel knows and enforce policies.</t>
  </si>
  <si>
    <t>Verify where applicable.</t>
  </si>
  <si>
    <t>For phyisical security see chapter 11</t>
  </si>
  <si>
    <t>Processes</t>
  </si>
  <si>
    <t>Notes (rationale for values)</t>
  </si>
  <si>
    <r>
      <rPr>
        <b/>
        <sz val="10"/>
        <rFont val="Calibri"/>
        <family val="2"/>
        <scheme val="minor"/>
      </rPr>
      <t>Confidentiality:</t>
    </r>
    <r>
      <rPr>
        <sz val="10"/>
        <rFont val="Calibri"/>
        <family val="2"/>
        <scheme val="minor"/>
      </rPr>
      <t xml:space="preserve"> 
</t>
    </r>
    <r>
      <rPr>
        <b/>
        <sz val="10"/>
        <rFont val="Calibri"/>
        <family val="2"/>
        <scheme val="minor"/>
      </rPr>
      <t>Integrity:</t>
    </r>
    <r>
      <rPr>
        <sz val="10"/>
        <rFont val="Calibri"/>
        <family val="2"/>
        <scheme val="minor"/>
      </rPr>
      <t xml:space="preserve"> 
</t>
    </r>
    <r>
      <rPr>
        <b/>
        <sz val="10"/>
        <rFont val="Calibri"/>
        <family val="2"/>
        <scheme val="minor"/>
      </rPr>
      <t>Availability:</t>
    </r>
    <r>
      <rPr>
        <sz val="10"/>
        <rFont val="Calibri"/>
        <family val="2"/>
        <scheme val="minor"/>
      </rPr>
      <t xml:space="preserve"> </t>
    </r>
  </si>
  <si>
    <t>VERA (Very easy risk assessment) 4.1</t>
  </si>
  <si>
    <t>By</t>
  </si>
  <si>
    <t>Cesare Gallotti</t>
  </si>
  <si>
    <t>VERA is under Creative Commons Attribution 4.0 International licence:
http://creativecommons.org/licenses/by/4.0/ (http://creativecommons.org/licenses/by/4.0/deed.it).
You must provide the name of the creator of VERA (Cesare Gallotti with link to http://www.cesaregallotti.it).</t>
  </si>
  <si>
    <t>Change log</t>
  </si>
  <si>
    <t>V 2.0</t>
  </si>
  <si>
    <t>V 3.0</t>
  </si>
  <si>
    <t>V 3.1</t>
  </si>
  <si>
    <t>V 3.2</t>
  </si>
  <si>
    <t>V 4.0</t>
  </si>
  <si>
    <t>Pubblicazione (English)</t>
  </si>
  <si>
    <t>Traduzione in italiano; cambio istruzioni; livello di rischio per singola minaccia-vulnerabilità (Translation in Italian)</t>
  </si>
  <si>
    <t>Correzione istruzioni per attribuzione valori controlli (Corrections)</t>
  </si>
  <si>
    <t>Correzione istruzioni per attribuzione valori minacce (Corrections)</t>
  </si>
  <si>
    <t>In Italian and english; update to ISO/IEC 27001:2013; changed formula for intrinsic risk; in threat, added the "kind of threat"; in controls, added the "kind of asset"
In italiano e inglese, aggiornamento alla ISO/IEC 27001:2013; cambiato formule per il rischio intrinseco; nelle minacce, aggiunto il tipo di minaccia; nei controlli, aggiunto il "tipo di asset"</t>
  </si>
  <si>
    <t>V 4.1</t>
  </si>
  <si>
    <t>Many thanks to Francesca Lazzaroni for all corrections: English, instructions and appearance.</t>
  </si>
  <si>
    <t>Notes (rationale for likelihood)</t>
  </si>
  <si>
    <t>XXX dept</t>
  </si>
  <si>
    <t>Application dev.</t>
  </si>
  <si>
    <t>IT systems</t>
  </si>
  <si>
    <t>Notes (rationale for control evaluation)</t>
  </si>
  <si>
    <t>Cesare</t>
  </si>
  <si>
    <t>Risk reduction actions or acceptance</t>
  </si>
  <si>
    <t>Security Control</t>
  </si>
  <si>
    <t>Current risk</t>
  </si>
  <si>
    <t>Expected risk</t>
  </si>
  <si>
    <t>Action</t>
  </si>
  <si>
    <t>Deadline</t>
  </si>
  <si>
    <t>Accountable</t>
  </si>
  <si>
    <t>Sw malfunction</t>
  </si>
  <si>
    <t>A separation project will start in October. Feasibility study has been completed and a project plan has been issued</t>
  </si>
  <si>
    <t>January</t>
  </si>
  <si>
    <t>Risk reduction action (or acceptance justification)</t>
  </si>
  <si>
    <t>For the moment, it would be difficult to have a project for this. To review next year.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</si>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</sst>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wrapText="1"/>
    </xf>
    <xf numFmtId="2" fontId="2" fillId="0" borderId="10" xfId="0" applyNumberFormat="1" applyFont="1" applyBorder="1" applyAlignment="1">
      <alignment wrapText="1"/>
    </xf>
    <xf numFmtId="2" fontId="2" fillId="0" borderId="11" xfId="0" applyNumberFormat="1" applyFont="1" applyBorder="1" applyAlignment="1">
      <alignment wrapText="1"/>
    </xf>
    <xf numFmtId="2" fontId="2" fillId="0" borderId="6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13" xfId="0" applyFont="1" applyBorder="1"/>
    <xf numFmtId="0" fontId="2" fillId="0" borderId="14" xfId="0" applyFont="1" applyBorder="1"/>
    <xf numFmtId="0" fontId="2" fillId="0" borderId="2" xfId="0" applyFont="1" applyBorder="1"/>
    <xf numFmtId="0" fontId="2" fillId="0" borderId="20" xfId="0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0" xfId="1" applyFont="1"/>
    <xf numFmtId="0" fontId="2" fillId="0" borderId="1" xfId="0" applyFont="1" applyBorder="1" applyAlignment="1">
      <alignment horizontal="center"/>
    </xf>
    <xf numFmtId="0" fontId="6" fillId="3" borderId="31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4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3" borderId="32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9" fillId="0" borderId="0" xfId="0" applyFont="1"/>
    <xf numFmtId="0" fontId="2" fillId="0" borderId="3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36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20" xfId="0" applyFont="1" applyFill="1" applyBorder="1" applyAlignment="1">
      <alignment horizontal="center" vertical="top" wrapText="1"/>
    </xf>
    <xf numFmtId="0" fontId="6" fillId="5" borderId="21" xfId="0" applyFont="1" applyFill="1" applyBorder="1" applyAlignment="1">
      <alignment horizontal="center" vertical="top" wrapText="1"/>
    </xf>
    <xf numFmtId="0" fontId="7" fillId="3" borderId="22" xfId="0" applyFont="1" applyFill="1" applyBorder="1"/>
    <xf numFmtId="0" fontId="9" fillId="3" borderId="3" xfId="0" applyFont="1" applyFill="1" applyBorder="1"/>
    <xf numFmtId="0" fontId="7" fillId="3" borderId="3" xfId="0" applyFont="1" applyFill="1" applyBorder="1"/>
    <xf numFmtId="0" fontId="7" fillId="3" borderId="23" xfId="0" applyFont="1" applyFill="1" applyBorder="1"/>
    <xf numFmtId="0" fontId="2" fillId="0" borderId="47" xfId="0" applyFont="1" applyBorder="1" applyAlignment="1">
      <alignment wrapText="1"/>
    </xf>
    <xf numFmtId="0" fontId="2" fillId="0" borderId="48" xfId="0" applyFont="1" applyBorder="1" applyAlignment="1">
      <alignment horizontal="center"/>
    </xf>
    <xf numFmtId="0" fontId="3" fillId="0" borderId="49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4" borderId="26" xfId="0" applyFont="1" applyFill="1" applyBorder="1" applyAlignment="1">
      <alignment vertical="top" wrapText="1"/>
    </xf>
    <xf numFmtId="0" fontId="2" fillId="4" borderId="27" xfId="0" applyFont="1" applyFill="1" applyBorder="1" applyAlignment="1">
      <alignment vertical="top" wrapText="1"/>
    </xf>
    <xf numFmtId="0" fontId="2" fillId="4" borderId="28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7" fillId="2" borderId="17" xfId="0" applyFont="1" applyFill="1" applyBorder="1" applyAlignment="1">
      <alignment wrapText="1"/>
    </xf>
    <xf numFmtId="0" fontId="9" fillId="0" borderId="0" xfId="0" applyFont="1" applyBorder="1"/>
    <xf numFmtId="0" fontId="9" fillId="2" borderId="4" xfId="0" applyFont="1" applyFill="1" applyBorder="1" applyAlignment="1">
      <alignment horizontal="center" vertical="top" wrapText="1"/>
    </xf>
    <xf numFmtId="0" fontId="4" fillId="7" borderId="5" xfId="1" applyFont="1" applyFill="1" applyBorder="1" applyAlignment="1">
      <alignment vertical="top" wrapText="1"/>
    </xf>
    <xf numFmtId="0" fontId="4" fillId="7" borderId="43" xfId="1" applyFont="1" applyFill="1" applyBorder="1" applyAlignment="1">
      <alignment vertical="top" wrapText="1"/>
    </xf>
    <xf numFmtId="0" fontId="4" fillId="7" borderId="44" xfId="1" applyFont="1" applyFill="1" applyBorder="1" applyAlignment="1">
      <alignment vertical="top" wrapText="1"/>
    </xf>
    <xf numFmtId="0" fontId="2" fillId="4" borderId="50" xfId="0" applyFont="1" applyFill="1" applyBorder="1" applyAlignment="1">
      <alignment vertical="top" wrapText="1"/>
    </xf>
    <xf numFmtId="0" fontId="2" fillId="0" borderId="39" xfId="0" applyFont="1" applyBorder="1" applyAlignment="1">
      <alignment horizontal="center"/>
    </xf>
    <xf numFmtId="0" fontId="7" fillId="2" borderId="51" xfId="0" applyFont="1" applyFill="1" applyBorder="1" applyAlignment="1">
      <alignment wrapText="1"/>
    </xf>
    <xf numFmtId="0" fontId="7" fillId="2" borderId="12" xfId="0" applyFont="1" applyFill="1" applyBorder="1" applyAlignment="1">
      <alignment wrapText="1"/>
    </xf>
    <xf numFmtId="2" fontId="2" fillId="0" borderId="51" xfId="0" applyNumberFormat="1" applyFont="1" applyFill="1" applyBorder="1"/>
    <xf numFmtId="0" fontId="2" fillId="0" borderId="24" xfId="0" applyFont="1" applyBorder="1"/>
    <xf numFmtId="0" fontId="11" fillId="2" borderId="19" xfId="0" applyFont="1" applyFill="1" applyBorder="1" applyAlignment="1">
      <alignment vertical="top" wrapText="1"/>
    </xf>
    <xf numFmtId="0" fontId="2" fillId="9" borderId="0" xfId="0" applyFont="1" applyFill="1" applyBorder="1" applyAlignment="1">
      <alignment wrapText="1"/>
    </xf>
    <xf numFmtId="0" fontId="2" fillId="9" borderId="0" xfId="0" applyFont="1" applyFill="1" applyBorder="1"/>
    <xf numFmtId="0" fontId="11" fillId="6" borderId="22" xfId="0" applyFont="1" applyFill="1" applyBorder="1" applyAlignment="1">
      <alignment wrapText="1"/>
    </xf>
    <xf numFmtId="0" fontId="4" fillId="7" borderId="52" xfId="0" applyFont="1" applyFill="1" applyBorder="1" applyAlignment="1">
      <alignment vertical="top" wrapText="1"/>
    </xf>
    <xf numFmtId="0" fontId="4" fillId="7" borderId="53" xfId="0" applyFont="1" applyFill="1" applyBorder="1" applyAlignment="1">
      <alignment vertical="top" wrapText="1"/>
    </xf>
    <xf numFmtId="0" fontId="4" fillId="7" borderId="54" xfId="0" applyFont="1" applyFill="1" applyBorder="1" applyAlignment="1">
      <alignment vertical="top" wrapText="1"/>
    </xf>
    <xf numFmtId="0" fontId="4" fillId="7" borderId="55" xfId="0" applyFont="1" applyFill="1" applyBorder="1" applyAlignment="1">
      <alignment vertical="top" wrapText="1"/>
    </xf>
    <xf numFmtId="0" fontId="4" fillId="7" borderId="56" xfId="0" applyFont="1" applyFill="1" applyBorder="1" applyAlignment="1">
      <alignment vertical="top" wrapText="1"/>
    </xf>
    <xf numFmtId="0" fontId="11" fillId="6" borderId="31" xfId="0" applyFont="1" applyFill="1" applyBorder="1" applyAlignment="1">
      <alignment wrapText="1"/>
    </xf>
    <xf numFmtId="0" fontId="4" fillId="8" borderId="33" xfId="0" applyFont="1" applyFill="1" applyBorder="1" applyAlignment="1">
      <alignment wrapText="1"/>
    </xf>
    <xf numFmtId="0" fontId="5" fillId="0" borderId="43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43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2" fontId="2" fillId="0" borderId="57" xfId="0" applyNumberFormat="1" applyFont="1" applyBorder="1" applyAlignment="1">
      <alignment horizontal="center" wrapText="1"/>
    </xf>
    <xf numFmtId="2" fontId="2" fillId="0" borderId="31" xfId="0" applyNumberFormat="1" applyFont="1" applyBorder="1" applyAlignment="1">
      <alignment horizontal="center" wrapText="1"/>
    </xf>
    <xf numFmtId="2" fontId="2" fillId="0" borderId="32" xfId="0" applyNumberFormat="1" applyFont="1" applyBorder="1" applyAlignment="1">
      <alignment horizontal="center" wrapText="1"/>
    </xf>
    <xf numFmtId="2" fontId="2" fillId="0" borderId="33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29" xfId="0" applyNumberFormat="1" applyFont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2" fontId="2" fillId="0" borderId="58" xfId="0" applyNumberFormat="1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2" fontId="2" fillId="0" borderId="59" xfId="0" applyNumberFormat="1" applyFont="1" applyBorder="1" applyAlignment="1">
      <alignment horizontal="center" wrapText="1"/>
    </xf>
    <xf numFmtId="0" fontId="7" fillId="10" borderId="48" xfId="0" applyFont="1" applyFill="1" applyBorder="1" applyAlignment="1">
      <alignment wrapText="1"/>
    </xf>
    <xf numFmtId="0" fontId="7" fillId="10" borderId="17" xfId="0" applyFont="1" applyFill="1" applyBorder="1" applyAlignment="1">
      <alignment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top" wrapText="1"/>
    </xf>
    <xf numFmtId="0" fontId="2" fillId="11" borderId="0" xfId="0" applyFont="1" applyFill="1"/>
    <xf numFmtId="0" fontId="9" fillId="11" borderId="0" xfId="0" applyFont="1" applyFill="1"/>
    <xf numFmtId="0" fontId="5" fillId="0" borderId="60" xfId="0" applyFont="1" applyBorder="1" applyAlignment="1">
      <alignment vertical="top" wrapText="1"/>
    </xf>
    <xf numFmtId="0" fontId="9" fillId="15" borderId="61" xfId="0" applyFont="1" applyFill="1" applyBorder="1"/>
    <xf numFmtId="0" fontId="2" fillId="12" borderId="62" xfId="0" quotePrefix="1" applyFont="1" applyFill="1" applyBorder="1"/>
    <xf numFmtId="0" fontId="2" fillId="13" borderId="62" xfId="0" quotePrefix="1" applyFont="1" applyFill="1" applyBorder="1"/>
    <xf numFmtId="0" fontId="2" fillId="14" borderId="6" xfId="0" quotePrefix="1" applyFont="1" applyFill="1" applyBorder="1"/>
    <xf numFmtId="0" fontId="2" fillId="0" borderId="0" xfId="0" applyFont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14" fontId="2" fillId="0" borderId="48" xfId="0" applyNumberFormat="1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" fillId="0" borderId="41" xfId="1" applyFont="1" applyFill="1" applyBorder="1" applyAlignment="1">
      <alignment horizontal="center" vertical="top" wrapText="1"/>
    </xf>
    <xf numFmtId="0" fontId="2" fillId="0" borderId="42" xfId="1" applyFont="1" applyFill="1" applyBorder="1" applyAlignment="1">
      <alignment vertical="top" wrapText="1"/>
    </xf>
    <xf numFmtId="0" fontId="2" fillId="0" borderId="45" xfId="1" applyFont="1" applyFill="1" applyBorder="1" applyAlignment="1">
      <alignment horizontal="center" vertical="top" wrapText="1"/>
    </xf>
    <xf numFmtId="0" fontId="2" fillId="0" borderId="46" xfId="1" applyFont="1" applyFill="1" applyBorder="1" applyAlignment="1">
      <alignment vertical="top" wrapText="1"/>
    </xf>
    <xf numFmtId="0" fontId="2" fillId="0" borderId="3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0" xfId="1" applyFont="1" applyAlignment="1">
      <alignment wrapText="1"/>
    </xf>
    <xf numFmtId="0" fontId="2" fillId="0" borderId="33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2" xfId="0" applyFont="1" applyFill="1" applyBorder="1" applyAlignment="1">
      <alignment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2" borderId="2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/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2" xfId="0" applyFont="1" applyFill="1" applyBorder="1" applyAlignment="1">
      <alignment vertical="top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top" wrapText="1"/>
    </xf>
    <xf numFmtId="0" fontId="2" fillId="0" borderId="29" xfId="1" applyFont="1" applyFill="1" applyBorder="1" applyAlignment="1">
      <alignment vertical="top" wrapText="1"/>
    </xf>
    <xf numFmtId="0" fontId="4" fillId="0" borderId="41" xfId="1" applyFont="1" applyFill="1" applyBorder="1" applyAlignment="1">
      <alignment horizontal="center" vertical="top" wrapText="1"/>
    </xf>
    <xf numFmtId="0" fontId="7" fillId="16" borderId="65" xfId="0" applyFont="1" applyFill="1" applyBorder="1"/>
    <xf numFmtId="0" fontId="15" fillId="0" borderId="57" xfId="0" applyFont="1" applyBorder="1" applyAlignment="1">
      <alignment wrapText="1"/>
    </xf>
    <xf numFmtId="0" fontId="15" fillId="0" borderId="57" xfId="0" applyFont="1" applyBorder="1" applyAlignment="1"/>
    <xf numFmtId="0" fontId="1" fillId="0" borderId="41" xfId="0" applyFont="1" applyBorder="1" applyAlignment="1">
      <alignment vertical="top" wrapText="1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vertical="top" wrapText="1"/>
    </xf>
  </cellXfs>
  <cellStyles count="2">
    <cellStyle name="Normal" xfId="0" builtinId="0"/>
    <cellStyle name="Normal 2" xfId="1"/>
  </cellStyles>
  <dxfs count="21"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99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</dxfs>
  <tableStyles count="0" defaultTableStyle="TableStyleMedium2" defaultPivotStyle="PivotStyleLight16"/>
  <colors>
    <mruColors>
      <color rgb="FFEA0000"/>
      <color rgb="FF33CC33"/>
      <color rgb="FF009900"/>
      <color rgb="FF000000"/>
      <color rgb="FFFF9900"/>
      <color rgb="FFFC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558800</xdr:colOff>
      <xdr:row>27</xdr:row>
      <xdr:rowOff>59266</xdr:rowOff>
    </xdr:from>
    <xdr:ext cx="65" cy="172227"/>
    <xdr:sp macro="" textlink="">
      <xdr:nvSpPr>
        <xdr:cNvPr id="3" name="TextBox 2"/>
        <xdr:cNvSpPr txBox="1"/>
      </xdr:nvSpPr>
      <xdr:spPr>
        <a:xfrm>
          <a:off x="8500533" y="367453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10</xdr:col>
      <xdr:colOff>359833</xdr:colOff>
      <xdr:row>2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8255000" y="50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296333</xdr:colOff>
      <xdr:row>1</xdr:row>
      <xdr:rowOff>158750</xdr:rowOff>
    </xdr:from>
    <xdr:ext cx="6014304" cy="673801"/>
    <xdr:sp macro="" textlink="">
      <xdr:nvSpPr>
        <xdr:cNvPr id="4" name="CasellaDiTesto 3"/>
        <xdr:cNvSpPr txBox="1"/>
      </xdr:nvSpPr>
      <xdr:spPr>
        <a:xfrm>
          <a:off x="7366000" y="317500"/>
          <a:ext cx="6014304" cy="673801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Risk base = threat likelihood * information value (the highest CIA parameter impacted by the threat) </a:t>
          </a:r>
        </a:p>
        <a:p>
          <a:endParaRPr lang="en-US" sz="1100"/>
        </a:p>
        <a:p>
          <a:r>
            <a:rPr lang="en-US" sz="1100"/>
            <a:t>Risk (for each threat and control) = risk base * vulnerability value (reverse of control value)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558800</xdr:colOff>
      <xdr:row>19</xdr:row>
      <xdr:rowOff>59266</xdr:rowOff>
    </xdr:from>
    <xdr:ext cx="65" cy="172227"/>
    <xdr:sp macro="" textlink="">
      <xdr:nvSpPr>
        <xdr:cNvPr id="2" name="TextBox 1"/>
        <xdr:cNvSpPr txBox="1"/>
      </xdr:nvSpPr>
      <xdr:spPr>
        <a:xfrm>
          <a:off x="8712200" y="363304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ella1" displayName="Tabella1" ref="B2:D5" totalsRowShown="0" headerRowDxfId="20" dataDxfId="19">
  <autoFilter ref="B2:D5"/>
  <tableColumns count="3">
    <tableColumn id="1" name="Controls" dataDxfId="18"/>
    <tableColumn id="2" name="Threats" dataDxfId="17"/>
    <tableColumn id="3" name="Vulnerabilities" dataDxfId="1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al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workbookViewId="0">
      <selection activeCell="C10" sqref="C10"/>
    </sheetView>
  </sheetViews>
  <sheetFormatPr defaultColWidth="8.88671875" defaultRowHeight="13.8" x14ac:dyDescent="0.25"/>
  <cols>
    <col min="1" max="1" width="3.33203125" style="135" customWidth="1"/>
    <col min="2" max="2" width="25.33203125" style="135" customWidth="1"/>
    <col min="3" max="3" width="104.88671875" style="135" customWidth="1"/>
    <col min="4" max="16384" width="8.88671875" style="135"/>
  </cols>
  <sheetData>
    <row r="1" spans="2:3" ht="14.4" thickBot="1" x14ac:dyDescent="0.3"/>
    <row r="2" spans="2:3" x14ac:dyDescent="0.25">
      <c r="B2" s="136" t="s">
        <v>232</v>
      </c>
      <c r="C2" s="137" t="s">
        <v>274</v>
      </c>
    </row>
    <row r="3" spans="2:3" x14ac:dyDescent="0.25">
      <c r="B3" s="138" t="s">
        <v>275</v>
      </c>
      <c r="C3" s="139" t="s">
        <v>276</v>
      </c>
    </row>
    <row r="4" spans="2:3" ht="41.4" x14ac:dyDescent="0.25">
      <c r="B4" s="138" t="s">
        <v>231</v>
      </c>
      <c r="C4" s="140" t="s">
        <v>277</v>
      </c>
    </row>
    <row r="5" spans="2:3" x14ac:dyDescent="0.25">
      <c r="B5" s="138"/>
      <c r="C5" s="140"/>
    </row>
    <row r="6" spans="2:3" x14ac:dyDescent="0.25">
      <c r="B6" s="138" t="s">
        <v>278</v>
      </c>
      <c r="C6" s="140"/>
    </row>
    <row r="7" spans="2:3" x14ac:dyDescent="0.25">
      <c r="B7" s="138" t="s">
        <v>279</v>
      </c>
      <c r="C7" s="140" t="s">
        <v>284</v>
      </c>
    </row>
    <row r="8" spans="2:3" x14ac:dyDescent="0.25">
      <c r="B8" s="138" t="s">
        <v>280</v>
      </c>
      <c r="C8" s="140" t="s">
        <v>285</v>
      </c>
    </row>
    <row r="9" spans="2:3" x14ac:dyDescent="0.25">
      <c r="B9" s="138" t="s">
        <v>281</v>
      </c>
      <c r="C9" s="140" t="s">
        <v>286</v>
      </c>
    </row>
    <row r="10" spans="2:3" x14ac:dyDescent="0.25">
      <c r="B10" s="138" t="s">
        <v>282</v>
      </c>
      <c r="C10" s="140" t="s">
        <v>287</v>
      </c>
    </row>
    <row r="11" spans="2:3" ht="55.2" x14ac:dyDescent="0.25">
      <c r="B11" s="138" t="s">
        <v>283</v>
      </c>
      <c r="C11" s="140" t="s">
        <v>288</v>
      </c>
    </row>
    <row r="12" spans="2:3" x14ac:dyDescent="0.25">
      <c r="B12" s="138" t="s">
        <v>289</v>
      </c>
      <c r="C12" s="140" t="s">
        <v>290</v>
      </c>
    </row>
    <row r="13" spans="2:3" x14ac:dyDescent="0.25">
      <c r="B13" s="138"/>
      <c r="C13" s="140"/>
    </row>
    <row r="14" spans="2:3" ht="14.4" thickBot="1" x14ac:dyDescent="0.3">
      <c r="B14" s="142"/>
      <c r="C14" s="14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4" workbookViewId="0">
      <selection activeCell="K14" sqref="K14"/>
    </sheetView>
  </sheetViews>
  <sheetFormatPr defaultRowHeight="13.2" x14ac:dyDescent="0.25"/>
  <cols>
    <col min="1" max="1" width="21.77734375" customWidth="1"/>
    <col min="2" max="2" width="23.88671875" customWidth="1"/>
    <col min="3" max="3" width="10.21875" bestFit="1" customWidth="1"/>
    <col min="4" max="4" width="11.44140625" bestFit="1" customWidth="1"/>
    <col min="5" max="5" width="31.5546875" customWidth="1"/>
    <col min="6" max="6" width="10.33203125" customWidth="1"/>
    <col min="7" max="7" width="13.88671875" customWidth="1"/>
    <col min="257" max="257" width="22.33203125" customWidth="1"/>
    <col min="258" max="258" width="23.88671875" customWidth="1"/>
    <col min="259" max="259" width="16.21875" customWidth="1"/>
    <col min="260" max="260" width="17" customWidth="1"/>
    <col min="261" max="261" width="31.5546875" customWidth="1"/>
    <col min="262" max="262" width="10.33203125" customWidth="1"/>
    <col min="263" max="263" width="13.88671875" customWidth="1"/>
    <col min="513" max="513" width="22.33203125" customWidth="1"/>
    <col min="514" max="514" width="23.88671875" customWidth="1"/>
    <col min="515" max="515" width="16.21875" customWidth="1"/>
    <col min="516" max="516" width="17" customWidth="1"/>
    <col min="517" max="517" width="31.5546875" customWidth="1"/>
    <col min="518" max="518" width="10.33203125" customWidth="1"/>
    <col min="519" max="519" width="13.88671875" customWidth="1"/>
    <col min="769" max="769" width="22.33203125" customWidth="1"/>
    <col min="770" max="770" width="23.88671875" customWidth="1"/>
    <col min="771" max="771" width="16.21875" customWidth="1"/>
    <col min="772" max="772" width="17" customWidth="1"/>
    <col min="773" max="773" width="31.5546875" customWidth="1"/>
    <col min="774" max="774" width="10.33203125" customWidth="1"/>
    <col min="775" max="775" width="13.88671875" customWidth="1"/>
    <col min="1025" max="1025" width="22.33203125" customWidth="1"/>
    <col min="1026" max="1026" width="23.88671875" customWidth="1"/>
    <col min="1027" max="1027" width="16.21875" customWidth="1"/>
    <col min="1028" max="1028" width="17" customWidth="1"/>
    <col min="1029" max="1029" width="31.5546875" customWidth="1"/>
    <col min="1030" max="1030" width="10.33203125" customWidth="1"/>
    <col min="1031" max="1031" width="13.88671875" customWidth="1"/>
    <col min="1281" max="1281" width="22.33203125" customWidth="1"/>
    <col min="1282" max="1282" width="23.88671875" customWidth="1"/>
    <col min="1283" max="1283" width="16.21875" customWidth="1"/>
    <col min="1284" max="1284" width="17" customWidth="1"/>
    <col min="1285" max="1285" width="31.5546875" customWidth="1"/>
    <col min="1286" max="1286" width="10.33203125" customWidth="1"/>
    <col min="1287" max="1287" width="13.88671875" customWidth="1"/>
    <col min="1537" max="1537" width="22.33203125" customWidth="1"/>
    <col min="1538" max="1538" width="23.88671875" customWidth="1"/>
    <col min="1539" max="1539" width="16.21875" customWidth="1"/>
    <col min="1540" max="1540" width="17" customWidth="1"/>
    <col min="1541" max="1541" width="31.5546875" customWidth="1"/>
    <col min="1542" max="1542" width="10.33203125" customWidth="1"/>
    <col min="1543" max="1543" width="13.88671875" customWidth="1"/>
    <col min="1793" max="1793" width="22.33203125" customWidth="1"/>
    <col min="1794" max="1794" width="23.88671875" customWidth="1"/>
    <col min="1795" max="1795" width="16.21875" customWidth="1"/>
    <col min="1796" max="1796" width="17" customWidth="1"/>
    <col min="1797" max="1797" width="31.5546875" customWidth="1"/>
    <col min="1798" max="1798" width="10.33203125" customWidth="1"/>
    <col min="1799" max="1799" width="13.88671875" customWidth="1"/>
    <col min="2049" max="2049" width="22.33203125" customWidth="1"/>
    <col min="2050" max="2050" width="23.88671875" customWidth="1"/>
    <col min="2051" max="2051" width="16.21875" customWidth="1"/>
    <col min="2052" max="2052" width="17" customWidth="1"/>
    <col min="2053" max="2053" width="31.5546875" customWidth="1"/>
    <col min="2054" max="2054" width="10.33203125" customWidth="1"/>
    <col min="2055" max="2055" width="13.88671875" customWidth="1"/>
    <col min="2305" max="2305" width="22.33203125" customWidth="1"/>
    <col min="2306" max="2306" width="23.88671875" customWidth="1"/>
    <col min="2307" max="2307" width="16.21875" customWidth="1"/>
    <col min="2308" max="2308" width="17" customWidth="1"/>
    <col min="2309" max="2309" width="31.5546875" customWidth="1"/>
    <col min="2310" max="2310" width="10.33203125" customWidth="1"/>
    <col min="2311" max="2311" width="13.88671875" customWidth="1"/>
    <col min="2561" max="2561" width="22.33203125" customWidth="1"/>
    <col min="2562" max="2562" width="23.88671875" customWidth="1"/>
    <col min="2563" max="2563" width="16.21875" customWidth="1"/>
    <col min="2564" max="2564" width="17" customWidth="1"/>
    <col min="2565" max="2565" width="31.5546875" customWidth="1"/>
    <col min="2566" max="2566" width="10.33203125" customWidth="1"/>
    <col min="2567" max="2567" width="13.88671875" customWidth="1"/>
    <col min="2817" max="2817" width="22.33203125" customWidth="1"/>
    <col min="2818" max="2818" width="23.88671875" customWidth="1"/>
    <col min="2819" max="2819" width="16.21875" customWidth="1"/>
    <col min="2820" max="2820" width="17" customWidth="1"/>
    <col min="2821" max="2821" width="31.5546875" customWidth="1"/>
    <col min="2822" max="2822" width="10.33203125" customWidth="1"/>
    <col min="2823" max="2823" width="13.88671875" customWidth="1"/>
    <col min="3073" max="3073" width="22.33203125" customWidth="1"/>
    <col min="3074" max="3074" width="23.88671875" customWidth="1"/>
    <col min="3075" max="3075" width="16.21875" customWidth="1"/>
    <col min="3076" max="3076" width="17" customWidth="1"/>
    <col min="3077" max="3077" width="31.5546875" customWidth="1"/>
    <col min="3078" max="3078" width="10.33203125" customWidth="1"/>
    <col min="3079" max="3079" width="13.88671875" customWidth="1"/>
    <col min="3329" max="3329" width="22.33203125" customWidth="1"/>
    <col min="3330" max="3330" width="23.88671875" customWidth="1"/>
    <col min="3331" max="3331" width="16.21875" customWidth="1"/>
    <col min="3332" max="3332" width="17" customWidth="1"/>
    <col min="3333" max="3333" width="31.5546875" customWidth="1"/>
    <col min="3334" max="3334" width="10.33203125" customWidth="1"/>
    <col min="3335" max="3335" width="13.88671875" customWidth="1"/>
    <col min="3585" max="3585" width="22.33203125" customWidth="1"/>
    <col min="3586" max="3586" width="23.88671875" customWidth="1"/>
    <col min="3587" max="3587" width="16.21875" customWidth="1"/>
    <col min="3588" max="3588" width="17" customWidth="1"/>
    <col min="3589" max="3589" width="31.5546875" customWidth="1"/>
    <col min="3590" max="3590" width="10.33203125" customWidth="1"/>
    <col min="3591" max="3591" width="13.88671875" customWidth="1"/>
    <col min="3841" max="3841" width="22.33203125" customWidth="1"/>
    <col min="3842" max="3842" width="23.88671875" customWidth="1"/>
    <col min="3843" max="3843" width="16.21875" customWidth="1"/>
    <col min="3844" max="3844" width="17" customWidth="1"/>
    <col min="3845" max="3845" width="31.5546875" customWidth="1"/>
    <col min="3846" max="3846" width="10.33203125" customWidth="1"/>
    <col min="3847" max="3847" width="13.88671875" customWidth="1"/>
    <col min="4097" max="4097" width="22.33203125" customWidth="1"/>
    <col min="4098" max="4098" width="23.88671875" customWidth="1"/>
    <col min="4099" max="4099" width="16.21875" customWidth="1"/>
    <col min="4100" max="4100" width="17" customWidth="1"/>
    <col min="4101" max="4101" width="31.5546875" customWidth="1"/>
    <col min="4102" max="4102" width="10.33203125" customWidth="1"/>
    <col min="4103" max="4103" width="13.88671875" customWidth="1"/>
    <col min="4353" max="4353" width="22.33203125" customWidth="1"/>
    <col min="4354" max="4354" width="23.88671875" customWidth="1"/>
    <col min="4355" max="4355" width="16.21875" customWidth="1"/>
    <col min="4356" max="4356" width="17" customWidth="1"/>
    <col min="4357" max="4357" width="31.5546875" customWidth="1"/>
    <col min="4358" max="4358" width="10.33203125" customWidth="1"/>
    <col min="4359" max="4359" width="13.88671875" customWidth="1"/>
    <col min="4609" max="4609" width="22.33203125" customWidth="1"/>
    <col min="4610" max="4610" width="23.88671875" customWidth="1"/>
    <col min="4611" max="4611" width="16.21875" customWidth="1"/>
    <col min="4612" max="4612" width="17" customWidth="1"/>
    <col min="4613" max="4613" width="31.5546875" customWidth="1"/>
    <col min="4614" max="4614" width="10.33203125" customWidth="1"/>
    <col min="4615" max="4615" width="13.88671875" customWidth="1"/>
    <col min="4865" max="4865" width="22.33203125" customWidth="1"/>
    <col min="4866" max="4866" width="23.88671875" customWidth="1"/>
    <col min="4867" max="4867" width="16.21875" customWidth="1"/>
    <col min="4868" max="4868" width="17" customWidth="1"/>
    <col min="4869" max="4869" width="31.5546875" customWidth="1"/>
    <col min="4870" max="4870" width="10.33203125" customWidth="1"/>
    <col min="4871" max="4871" width="13.88671875" customWidth="1"/>
    <col min="5121" max="5121" width="22.33203125" customWidth="1"/>
    <col min="5122" max="5122" width="23.88671875" customWidth="1"/>
    <col min="5123" max="5123" width="16.21875" customWidth="1"/>
    <col min="5124" max="5124" width="17" customWidth="1"/>
    <col min="5125" max="5125" width="31.5546875" customWidth="1"/>
    <col min="5126" max="5126" width="10.33203125" customWidth="1"/>
    <col min="5127" max="5127" width="13.88671875" customWidth="1"/>
    <col min="5377" max="5377" width="22.33203125" customWidth="1"/>
    <col min="5378" max="5378" width="23.88671875" customWidth="1"/>
    <col min="5379" max="5379" width="16.21875" customWidth="1"/>
    <col min="5380" max="5380" width="17" customWidth="1"/>
    <col min="5381" max="5381" width="31.5546875" customWidth="1"/>
    <col min="5382" max="5382" width="10.33203125" customWidth="1"/>
    <col min="5383" max="5383" width="13.88671875" customWidth="1"/>
    <col min="5633" max="5633" width="22.33203125" customWidth="1"/>
    <col min="5634" max="5634" width="23.88671875" customWidth="1"/>
    <col min="5635" max="5635" width="16.21875" customWidth="1"/>
    <col min="5636" max="5636" width="17" customWidth="1"/>
    <col min="5637" max="5637" width="31.5546875" customWidth="1"/>
    <col min="5638" max="5638" width="10.33203125" customWidth="1"/>
    <col min="5639" max="5639" width="13.88671875" customWidth="1"/>
    <col min="5889" max="5889" width="22.33203125" customWidth="1"/>
    <col min="5890" max="5890" width="23.88671875" customWidth="1"/>
    <col min="5891" max="5891" width="16.21875" customWidth="1"/>
    <col min="5892" max="5892" width="17" customWidth="1"/>
    <col min="5893" max="5893" width="31.5546875" customWidth="1"/>
    <col min="5894" max="5894" width="10.33203125" customWidth="1"/>
    <col min="5895" max="5895" width="13.88671875" customWidth="1"/>
    <col min="6145" max="6145" width="22.33203125" customWidth="1"/>
    <col min="6146" max="6146" width="23.88671875" customWidth="1"/>
    <col min="6147" max="6147" width="16.21875" customWidth="1"/>
    <col min="6148" max="6148" width="17" customWidth="1"/>
    <col min="6149" max="6149" width="31.5546875" customWidth="1"/>
    <col min="6150" max="6150" width="10.33203125" customWidth="1"/>
    <col min="6151" max="6151" width="13.88671875" customWidth="1"/>
    <col min="6401" max="6401" width="22.33203125" customWidth="1"/>
    <col min="6402" max="6402" width="23.88671875" customWidth="1"/>
    <col min="6403" max="6403" width="16.21875" customWidth="1"/>
    <col min="6404" max="6404" width="17" customWidth="1"/>
    <col min="6405" max="6405" width="31.5546875" customWidth="1"/>
    <col min="6406" max="6406" width="10.33203125" customWidth="1"/>
    <col min="6407" max="6407" width="13.88671875" customWidth="1"/>
    <col min="6657" max="6657" width="22.33203125" customWidth="1"/>
    <col min="6658" max="6658" width="23.88671875" customWidth="1"/>
    <col min="6659" max="6659" width="16.21875" customWidth="1"/>
    <col min="6660" max="6660" width="17" customWidth="1"/>
    <col min="6661" max="6661" width="31.5546875" customWidth="1"/>
    <col min="6662" max="6662" width="10.33203125" customWidth="1"/>
    <col min="6663" max="6663" width="13.88671875" customWidth="1"/>
    <col min="6913" max="6913" width="22.33203125" customWidth="1"/>
    <col min="6914" max="6914" width="23.88671875" customWidth="1"/>
    <col min="6915" max="6915" width="16.21875" customWidth="1"/>
    <col min="6916" max="6916" width="17" customWidth="1"/>
    <col min="6917" max="6917" width="31.5546875" customWidth="1"/>
    <col min="6918" max="6918" width="10.33203125" customWidth="1"/>
    <col min="6919" max="6919" width="13.88671875" customWidth="1"/>
    <col min="7169" max="7169" width="22.33203125" customWidth="1"/>
    <col min="7170" max="7170" width="23.88671875" customWidth="1"/>
    <col min="7171" max="7171" width="16.21875" customWidth="1"/>
    <col min="7172" max="7172" width="17" customWidth="1"/>
    <col min="7173" max="7173" width="31.5546875" customWidth="1"/>
    <col min="7174" max="7174" width="10.33203125" customWidth="1"/>
    <col min="7175" max="7175" width="13.88671875" customWidth="1"/>
    <col min="7425" max="7425" width="22.33203125" customWidth="1"/>
    <col min="7426" max="7426" width="23.88671875" customWidth="1"/>
    <col min="7427" max="7427" width="16.21875" customWidth="1"/>
    <col min="7428" max="7428" width="17" customWidth="1"/>
    <col min="7429" max="7429" width="31.5546875" customWidth="1"/>
    <col min="7430" max="7430" width="10.33203125" customWidth="1"/>
    <col min="7431" max="7431" width="13.88671875" customWidth="1"/>
    <col min="7681" max="7681" width="22.33203125" customWidth="1"/>
    <col min="7682" max="7682" width="23.88671875" customWidth="1"/>
    <col min="7683" max="7683" width="16.21875" customWidth="1"/>
    <col min="7684" max="7684" width="17" customWidth="1"/>
    <col min="7685" max="7685" width="31.5546875" customWidth="1"/>
    <col min="7686" max="7686" width="10.33203125" customWidth="1"/>
    <col min="7687" max="7687" width="13.88671875" customWidth="1"/>
    <col min="7937" max="7937" width="22.33203125" customWidth="1"/>
    <col min="7938" max="7938" width="23.88671875" customWidth="1"/>
    <col min="7939" max="7939" width="16.21875" customWidth="1"/>
    <col min="7940" max="7940" width="17" customWidth="1"/>
    <col min="7941" max="7941" width="31.5546875" customWidth="1"/>
    <col min="7942" max="7942" width="10.33203125" customWidth="1"/>
    <col min="7943" max="7943" width="13.88671875" customWidth="1"/>
    <col min="8193" max="8193" width="22.33203125" customWidth="1"/>
    <col min="8194" max="8194" width="23.88671875" customWidth="1"/>
    <col min="8195" max="8195" width="16.21875" customWidth="1"/>
    <col min="8196" max="8196" width="17" customWidth="1"/>
    <col min="8197" max="8197" width="31.5546875" customWidth="1"/>
    <col min="8198" max="8198" width="10.33203125" customWidth="1"/>
    <col min="8199" max="8199" width="13.88671875" customWidth="1"/>
    <col min="8449" max="8449" width="22.33203125" customWidth="1"/>
    <col min="8450" max="8450" width="23.88671875" customWidth="1"/>
    <col min="8451" max="8451" width="16.21875" customWidth="1"/>
    <col min="8452" max="8452" width="17" customWidth="1"/>
    <col min="8453" max="8453" width="31.5546875" customWidth="1"/>
    <col min="8454" max="8454" width="10.33203125" customWidth="1"/>
    <col min="8455" max="8455" width="13.88671875" customWidth="1"/>
    <col min="8705" max="8705" width="22.33203125" customWidth="1"/>
    <col min="8706" max="8706" width="23.88671875" customWidth="1"/>
    <col min="8707" max="8707" width="16.21875" customWidth="1"/>
    <col min="8708" max="8708" width="17" customWidth="1"/>
    <col min="8709" max="8709" width="31.5546875" customWidth="1"/>
    <col min="8710" max="8710" width="10.33203125" customWidth="1"/>
    <col min="8711" max="8711" width="13.88671875" customWidth="1"/>
    <col min="8961" max="8961" width="22.33203125" customWidth="1"/>
    <col min="8962" max="8962" width="23.88671875" customWidth="1"/>
    <col min="8963" max="8963" width="16.21875" customWidth="1"/>
    <col min="8964" max="8964" width="17" customWidth="1"/>
    <col min="8965" max="8965" width="31.5546875" customWidth="1"/>
    <col min="8966" max="8966" width="10.33203125" customWidth="1"/>
    <col min="8967" max="8967" width="13.88671875" customWidth="1"/>
    <col min="9217" max="9217" width="22.33203125" customWidth="1"/>
    <col min="9218" max="9218" width="23.88671875" customWidth="1"/>
    <col min="9219" max="9219" width="16.21875" customWidth="1"/>
    <col min="9220" max="9220" width="17" customWidth="1"/>
    <col min="9221" max="9221" width="31.5546875" customWidth="1"/>
    <col min="9222" max="9222" width="10.33203125" customWidth="1"/>
    <col min="9223" max="9223" width="13.88671875" customWidth="1"/>
    <col min="9473" max="9473" width="22.33203125" customWidth="1"/>
    <col min="9474" max="9474" width="23.88671875" customWidth="1"/>
    <col min="9475" max="9475" width="16.21875" customWidth="1"/>
    <col min="9476" max="9476" width="17" customWidth="1"/>
    <col min="9477" max="9477" width="31.5546875" customWidth="1"/>
    <col min="9478" max="9478" width="10.33203125" customWidth="1"/>
    <col min="9479" max="9479" width="13.88671875" customWidth="1"/>
    <col min="9729" max="9729" width="22.33203125" customWidth="1"/>
    <col min="9730" max="9730" width="23.88671875" customWidth="1"/>
    <col min="9731" max="9731" width="16.21875" customWidth="1"/>
    <col min="9732" max="9732" width="17" customWidth="1"/>
    <col min="9733" max="9733" width="31.5546875" customWidth="1"/>
    <col min="9734" max="9734" width="10.33203125" customWidth="1"/>
    <col min="9735" max="9735" width="13.88671875" customWidth="1"/>
    <col min="9985" max="9985" width="22.33203125" customWidth="1"/>
    <col min="9986" max="9986" width="23.88671875" customWidth="1"/>
    <col min="9987" max="9987" width="16.21875" customWidth="1"/>
    <col min="9988" max="9988" width="17" customWidth="1"/>
    <col min="9989" max="9989" width="31.5546875" customWidth="1"/>
    <col min="9990" max="9990" width="10.33203125" customWidth="1"/>
    <col min="9991" max="9991" width="13.88671875" customWidth="1"/>
    <col min="10241" max="10241" width="22.33203125" customWidth="1"/>
    <col min="10242" max="10242" width="23.88671875" customWidth="1"/>
    <col min="10243" max="10243" width="16.21875" customWidth="1"/>
    <col min="10244" max="10244" width="17" customWidth="1"/>
    <col min="10245" max="10245" width="31.5546875" customWidth="1"/>
    <col min="10246" max="10246" width="10.33203125" customWidth="1"/>
    <col min="10247" max="10247" width="13.88671875" customWidth="1"/>
    <col min="10497" max="10497" width="22.33203125" customWidth="1"/>
    <col min="10498" max="10498" width="23.88671875" customWidth="1"/>
    <col min="10499" max="10499" width="16.21875" customWidth="1"/>
    <col min="10500" max="10500" width="17" customWidth="1"/>
    <col min="10501" max="10501" width="31.5546875" customWidth="1"/>
    <col min="10502" max="10502" width="10.33203125" customWidth="1"/>
    <col min="10503" max="10503" width="13.88671875" customWidth="1"/>
    <col min="10753" max="10753" width="22.33203125" customWidth="1"/>
    <col min="10754" max="10754" width="23.88671875" customWidth="1"/>
    <col min="10755" max="10755" width="16.21875" customWidth="1"/>
    <col min="10756" max="10756" width="17" customWidth="1"/>
    <col min="10757" max="10757" width="31.5546875" customWidth="1"/>
    <col min="10758" max="10758" width="10.33203125" customWidth="1"/>
    <col min="10759" max="10759" width="13.88671875" customWidth="1"/>
    <col min="11009" max="11009" width="22.33203125" customWidth="1"/>
    <col min="11010" max="11010" width="23.88671875" customWidth="1"/>
    <col min="11011" max="11011" width="16.21875" customWidth="1"/>
    <col min="11012" max="11012" width="17" customWidth="1"/>
    <col min="11013" max="11013" width="31.5546875" customWidth="1"/>
    <col min="11014" max="11014" width="10.33203125" customWidth="1"/>
    <col min="11015" max="11015" width="13.88671875" customWidth="1"/>
    <col min="11265" max="11265" width="22.33203125" customWidth="1"/>
    <col min="11266" max="11266" width="23.88671875" customWidth="1"/>
    <col min="11267" max="11267" width="16.21875" customWidth="1"/>
    <col min="11268" max="11268" width="17" customWidth="1"/>
    <col min="11269" max="11269" width="31.5546875" customWidth="1"/>
    <col min="11270" max="11270" width="10.33203125" customWidth="1"/>
    <col min="11271" max="11271" width="13.88671875" customWidth="1"/>
    <col min="11521" max="11521" width="22.33203125" customWidth="1"/>
    <col min="11522" max="11522" width="23.88671875" customWidth="1"/>
    <col min="11523" max="11523" width="16.21875" customWidth="1"/>
    <col min="11524" max="11524" width="17" customWidth="1"/>
    <col min="11525" max="11525" width="31.5546875" customWidth="1"/>
    <col min="11526" max="11526" width="10.33203125" customWidth="1"/>
    <col min="11527" max="11527" width="13.88671875" customWidth="1"/>
    <col min="11777" max="11777" width="22.33203125" customWidth="1"/>
    <col min="11778" max="11778" width="23.88671875" customWidth="1"/>
    <col min="11779" max="11779" width="16.21875" customWidth="1"/>
    <col min="11780" max="11780" width="17" customWidth="1"/>
    <col min="11781" max="11781" width="31.5546875" customWidth="1"/>
    <col min="11782" max="11782" width="10.33203125" customWidth="1"/>
    <col min="11783" max="11783" width="13.88671875" customWidth="1"/>
    <col min="12033" max="12033" width="22.33203125" customWidth="1"/>
    <col min="12034" max="12034" width="23.88671875" customWidth="1"/>
    <col min="12035" max="12035" width="16.21875" customWidth="1"/>
    <col min="12036" max="12036" width="17" customWidth="1"/>
    <col min="12037" max="12037" width="31.5546875" customWidth="1"/>
    <col min="12038" max="12038" width="10.33203125" customWidth="1"/>
    <col min="12039" max="12039" width="13.88671875" customWidth="1"/>
    <col min="12289" max="12289" width="22.33203125" customWidth="1"/>
    <col min="12290" max="12290" width="23.88671875" customWidth="1"/>
    <col min="12291" max="12291" width="16.21875" customWidth="1"/>
    <col min="12292" max="12292" width="17" customWidth="1"/>
    <col min="12293" max="12293" width="31.5546875" customWidth="1"/>
    <col min="12294" max="12294" width="10.33203125" customWidth="1"/>
    <col min="12295" max="12295" width="13.88671875" customWidth="1"/>
    <col min="12545" max="12545" width="22.33203125" customWidth="1"/>
    <col min="12546" max="12546" width="23.88671875" customWidth="1"/>
    <col min="12547" max="12547" width="16.21875" customWidth="1"/>
    <col min="12548" max="12548" width="17" customWidth="1"/>
    <col min="12549" max="12549" width="31.5546875" customWidth="1"/>
    <col min="12550" max="12550" width="10.33203125" customWidth="1"/>
    <col min="12551" max="12551" width="13.88671875" customWidth="1"/>
    <col min="12801" max="12801" width="22.33203125" customWidth="1"/>
    <col min="12802" max="12802" width="23.88671875" customWidth="1"/>
    <col min="12803" max="12803" width="16.21875" customWidth="1"/>
    <col min="12804" max="12804" width="17" customWidth="1"/>
    <col min="12805" max="12805" width="31.5546875" customWidth="1"/>
    <col min="12806" max="12806" width="10.33203125" customWidth="1"/>
    <col min="12807" max="12807" width="13.88671875" customWidth="1"/>
    <col min="13057" max="13057" width="22.33203125" customWidth="1"/>
    <col min="13058" max="13058" width="23.88671875" customWidth="1"/>
    <col min="13059" max="13059" width="16.21875" customWidth="1"/>
    <col min="13060" max="13060" width="17" customWidth="1"/>
    <col min="13061" max="13061" width="31.5546875" customWidth="1"/>
    <col min="13062" max="13062" width="10.33203125" customWidth="1"/>
    <col min="13063" max="13063" width="13.88671875" customWidth="1"/>
    <col min="13313" max="13313" width="22.33203125" customWidth="1"/>
    <col min="13314" max="13314" width="23.88671875" customWidth="1"/>
    <col min="13315" max="13315" width="16.21875" customWidth="1"/>
    <col min="13316" max="13316" width="17" customWidth="1"/>
    <col min="13317" max="13317" width="31.5546875" customWidth="1"/>
    <col min="13318" max="13318" width="10.33203125" customWidth="1"/>
    <col min="13319" max="13319" width="13.88671875" customWidth="1"/>
    <col min="13569" max="13569" width="22.33203125" customWidth="1"/>
    <col min="13570" max="13570" width="23.88671875" customWidth="1"/>
    <col min="13571" max="13571" width="16.21875" customWidth="1"/>
    <col min="13572" max="13572" width="17" customWidth="1"/>
    <col min="13573" max="13573" width="31.5546875" customWidth="1"/>
    <col min="13574" max="13574" width="10.33203125" customWidth="1"/>
    <col min="13575" max="13575" width="13.88671875" customWidth="1"/>
    <col min="13825" max="13825" width="22.33203125" customWidth="1"/>
    <col min="13826" max="13826" width="23.88671875" customWidth="1"/>
    <col min="13827" max="13827" width="16.21875" customWidth="1"/>
    <col min="13828" max="13828" width="17" customWidth="1"/>
    <col min="13829" max="13829" width="31.5546875" customWidth="1"/>
    <col min="13830" max="13830" width="10.33203125" customWidth="1"/>
    <col min="13831" max="13831" width="13.88671875" customWidth="1"/>
    <col min="14081" max="14081" width="22.33203125" customWidth="1"/>
    <col min="14082" max="14082" width="23.88671875" customWidth="1"/>
    <col min="14083" max="14083" width="16.21875" customWidth="1"/>
    <col min="14084" max="14084" width="17" customWidth="1"/>
    <col min="14085" max="14085" width="31.5546875" customWidth="1"/>
    <col min="14086" max="14086" width="10.33203125" customWidth="1"/>
    <col min="14087" max="14087" width="13.88671875" customWidth="1"/>
    <col min="14337" max="14337" width="22.33203125" customWidth="1"/>
    <col min="14338" max="14338" width="23.88671875" customWidth="1"/>
    <col min="14339" max="14339" width="16.21875" customWidth="1"/>
    <col min="14340" max="14340" width="17" customWidth="1"/>
    <col min="14341" max="14341" width="31.5546875" customWidth="1"/>
    <col min="14342" max="14342" width="10.33203125" customWidth="1"/>
    <col min="14343" max="14343" width="13.88671875" customWidth="1"/>
    <col min="14593" max="14593" width="22.33203125" customWidth="1"/>
    <col min="14594" max="14594" width="23.88671875" customWidth="1"/>
    <col min="14595" max="14595" width="16.21875" customWidth="1"/>
    <col min="14596" max="14596" width="17" customWidth="1"/>
    <col min="14597" max="14597" width="31.5546875" customWidth="1"/>
    <col min="14598" max="14598" width="10.33203125" customWidth="1"/>
    <col min="14599" max="14599" width="13.88671875" customWidth="1"/>
    <col min="14849" max="14849" width="22.33203125" customWidth="1"/>
    <col min="14850" max="14850" width="23.88671875" customWidth="1"/>
    <col min="14851" max="14851" width="16.21875" customWidth="1"/>
    <col min="14852" max="14852" width="17" customWidth="1"/>
    <col min="14853" max="14853" width="31.5546875" customWidth="1"/>
    <col min="14854" max="14854" width="10.33203125" customWidth="1"/>
    <col min="14855" max="14855" width="13.88671875" customWidth="1"/>
    <col min="15105" max="15105" width="22.33203125" customWidth="1"/>
    <col min="15106" max="15106" width="23.88671875" customWidth="1"/>
    <col min="15107" max="15107" width="16.21875" customWidth="1"/>
    <col min="15108" max="15108" width="17" customWidth="1"/>
    <col min="15109" max="15109" width="31.5546875" customWidth="1"/>
    <col min="15110" max="15110" width="10.33203125" customWidth="1"/>
    <col min="15111" max="15111" width="13.88671875" customWidth="1"/>
    <col min="15361" max="15361" width="22.33203125" customWidth="1"/>
    <col min="15362" max="15362" width="23.88671875" customWidth="1"/>
    <col min="15363" max="15363" width="16.21875" customWidth="1"/>
    <col min="15364" max="15364" width="17" customWidth="1"/>
    <col min="15365" max="15365" width="31.5546875" customWidth="1"/>
    <col min="15366" max="15366" width="10.33203125" customWidth="1"/>
    <col min="15367" max="15367" width="13.88671875" customWidth="1"/>
    <col min="15617" max="15617" width="22.33203125" customWidth="1"/>
    <col min="15618" max="15618" width="23.88671875" customWidth="1"/>
    <col min="15619" max="15619" width="16.21875" customWidth="1"/>
    <col min="15620" max="15620" width="17" customWidth="1"/>
    <col min="15621" max="15621" width="31.5546875" customWidth="1"/>
    <col min="15622" max="15622" width="10.33203125" customWidth="1"/>
    <col min="15623" max="15623" width="13.88671875" customWidth="1"/>
    <col min="15873" max="15873" width="22.33203125" customWidth="1"/>
    <col min="15874" max="15874" width="23.88671875" customWidth="1"/>
    <col min="15875" max="15875" width="16.21875" customWidth="1"/>
    <col min="15876" max="15876" width="17" customWidth="1"/>
    <col min="15877" max="15877" width="31.5546875" customWidth="1"/>
    <col min="15878" max="15878" width="10.33203125" customWidth="1"/>
    <col min="15879" max="15879" width="13.88671875" customWidth="1"/>
    <col min="16129" max="16129" width="22.33203125" customWidth="1"/>
    <col min="16130" max="16130" width="23.88671875" customWidth="1"/>
    <col min="16131" max="16131" width="16.21875" customWidth="1"/>
    <col min="16132" max="16132" width="17" customWidth="1"/>
    <col min="16133" max="16133" width="31.5546875" customWidth="1"/>
    <col min="16134" max="16134" width="10.33203125" customWidth="1"/>
    <col min="16135" max="16135" width="13.88671875" customWidth="1"/>
  </cols>
  <sheetData>
    <row r="1" spans="1:7" ht="33" customHeight="1" x14ac:dyDescent="0.3">
      <c r="A1" s="187" t="s">
        <v>297</v>
      </c>
      <c r="B1" s="188"/>
      <c r="C1" s="188"/>
      <c r="D1" s="188"/>
    </row>
    <row r="2" spans="1:7" s="31" customFormat="1" ht="13.8" x14ac:dyDescent="0.25">
      <c r="C2" s="23"/>
      <c r="D2" s="23"/>
      <c r="E2" s="23"/>
    </row>
    <row r="3" spans="1:7" s="31" customFormat="1" ht="13.8" x14ac:dyDescent="0.25">
      <c r="C3" s="23"/>
      <c r="D3" s="23"/>
      <c r="E3" s="23"/>
    </row>
    <row r="4" spans="1:7" ht="13.8" x14ac:dyDescent="0.3">
      <c r="A4" s="186" t="s">
        <v>122</v>
      </c>
      <c r="B4" s="186" t="s">
        <v>298</v>
      </c>
      <c r="C4" s="186" t="s">
        <v>299</v>
      </c>
      <c r="D4" s="186" t="s">
        <v>300</v>
      </c>
      <c r="E4" s="186" t="s">
        <v>307</v>
      </c>
      <c r="F4" s="186"/>
      <c r="G4" s="186"/>
    </row>
    <row r="5" spans="1:7" ht="13.8" x14ac:dyDescent="0.3">
      <c r="A5" s="186"/>
      <c r="B5" s="186"/>
      <c r="C5" s="186"/>
      <c r="D5" s="186"/>
      <c r="E5" s="186" t="s">
        <v>301</v>
      </c>
      <c r="F5" s="186" t="s">
        <v>302</v>
      </c>
      <c r="G5" s="186" t="s">
        <v>303</v>
      </c>
    </row>
    <row r="6" spans="1:7" ht="52.8" x14ac:dyDescent="0.25">
      <c r="A6" s="189" t="s">
        <v>304</v>
      </c>
      <c r="B6" s="189" t="s">
        <v>42</v>
      </c>
      <c r="C6" s="190">
        <v>18</v>
      </c>
      <c r="D6" s="190">
        <v>3</v>
      </c>
      <c r="E6" s="189" t="s">
        <v>305</v>
      </c>
      <c r="F6" s="189" t="s">
        <v>306</v>
      </c>
      <c r="G6" s="191" t="s">
        <v>296</v>
      </c>
    </row>
    <row r="7" spans="1:7" ht="39.6" x14ac:dyDescent="0.25">
      <c r="A7" s="189" t="s">
        <v>156</v>
      </c>
      <c r="B7" s="189" t="s">
        <v>48</v>
      </c>
      <c r="C7" s="190">
        <v>18</v>
      </c>
      <c r="D7" s="190">
        <v>18</v>
      </c>
      <c r="E7" s="191" t="s">
        <v>308</v>
      </c>
      <c r="F7" s="191" t="s">
        <v>309</v>
      </c>
      <c r="G7" s="191" t="s">
        <v>309</v>
      </c>
    </row>
    <row r="8" spans="1:7" x14ac:dyDescent="0.25">
      <c r="A8" s="191"/>
      <c r="B8" s="191"/>
      <c r="C8" s="190"/>
      <c r="D8" s="190"/>
      <c r="E8" s="191"/>
      <c r="F8" s="191"/>
      <c r="G8" s="191"/>
    </row>
    <row r="9" spans="1:7" x14ac:dyDescent="0.25">
      <c r="A9" s="191"/>
      <c r="B9" s="191"/>
      <c r="C9" s="190"/>
      <c r="D9" s="190"/>
      <c r="E9" s="191"/>
      <c r="F9" s="191"/>
      <c r="G9" s="191"/>
    </row>
    <row r="10" spans="1:7" x14ac:dyDescent="0.25">
      <c r="A10" s="191"/>
      <c r="B10" s="191"/>
      <c r="C10" s="190"/>
      <c r="D10" s="190"/>
      <c r="E10" s="191"/>
      <c r="F10" s="191"/>
      <c r="G10" s="191"/>
    </row>
    <row r="11" spans="1:7" x14ac:dyDescent="0.25">
      <c r="A11" s="191"/>
      <c r="B11" s="191"/>
      <c r="C11" s="190"/>
      <c r="D11" s="190"/>
      <c r="E11" s="191"/>
      <c r="F11" s="191"/>
      <c r="G11" s="191"/>
    </row>
    <row r="12" spans="1:7" x14ac:dyDescent="0.25">
      <c r="A12" s="191"/>
      <c r="B12" s="191"/>
      <c r="C12" s="190"/>
      <c r="D12" s="190"/>
      <c r="E12" s="191"/>
      <c r="F12" s="191"/>
      <c r="G12" s="191"/>
    </row>
    <row r="13" spans="1:7" x14ac:dyDescent="0.25">
      <c r="A13" s="191"/>
      <c r="B13" s="191"/>
      <c r="C13" s="190"/>
      <c r="D13" s="190"/>
      <c r="E13" s="191"/>
      <c r="F13" s="191"/>
      <c r="G13" s="191"/>
    </row>
    <row r="14" spans="1:7" x14ac:dyDescent="0.25">
      <c r="A14" s="191"/>
      <c r="B14" s="191"/>
      <c r="C14" s="190"/>
      <c r="D14" s="190"/>
      <c r="E14" s="191"/>
      <c r="F14" s="191"/>
      <c r="G14" s="191"/>
    </row>
    <row r="15" spans="1:7" x14ac:dyDescent="0.25">
      <c r="A15" s="191"/>
      <c r="B15" s="191"/>
      <c r="C15" s="190"/>
      <c r="D15" s="190"/>
      <c r="E15" s="191"/>
      <c r="F15" s="191"/>
      <c r="G15" s="191"/>
    </row>
    <row r="16" spans="1:7" x14ac:dyDescent="0.25">
      <c r="A16" s="191"/>
      <c r="B16" s="191"/>
      <c r="C16" s="190"/>
      <c r="D16" s="190"/>
      <c r="E16" s="191"/>
      <c r="F16" s="191"/>
      <c r="G16" s="191"/>
    </row>
    <row r="17" spans="1:7" x14ac:dyDescent="0.25">
      <c r="A17" s="191"/>
      <c r="B17" s="191"/>
      <c r="C17" s="190"/>
      <c r="D17" s="190"/>
      <c r="E17" s="191"/>
      <c r="F17" s="191"/>
      <c r="G17" s="191"/>
    </row>
    <row r="18" spans="1:7" x14ac:dyDescent="0.25">
      <c r="A18" s="191"/>
      <c r="B18" s="191"/>
      <c r="C18" s="190"/>
      <c r="D18" s="190"/>
      <c r="E18" s="191"/>
      <c r="F18" s="191"/>
      <c r="G18" s="191"/>
    </row>
    <row r="19" spans="1:7" x14ac:dyDescent="0.25">
      <c r="A19" s="191"/>
      <c r="B19" s="191"/>
      <c r="C19" s="190"/>
      <c r="D19" s="190"/>
      <c r="E19" s="191"/>
      <c r="F19" s="191"/>
      <c r="G19" s="191"/>
    </row>
    <row r="20" spans="1:7" x14ac:dyDescent="0.25">
      <c r="A20" s="191"/>
      <c r="B20" s="191"/>
      <c r="C20" s="190"/>
      <c r="D20" s="190"/>
      <c r="E20" s="191"/>
      <c r="F20" s="191"/>
      <c r="G20" s="191"/>
    </row>
    <row r="21" spans="1:7" x14ac:dyDescent="0.25">
      <c r="A21" s="191"/>
      <c r="B21" s="191"/>
      <c r="C21" s="190"/>
      <c r="D21" s="190"/>
      <c r="E21" s="191"/>
      <c r="F21" s="191"/>
      <c r="G21" s="191"/>
    </row>
    <row r="22" spans="1:7" x14ac:dyDescent="0.25">
      <c r="A22" s="191"/>
      <c r="B22" s="191"/>
      <c r="C22" s="190"/>
      <c r="D22" s="190"/>
      <c r="E22" s="191"/>
      <c r="F22" s="191"/>
      <c r="G22" s="191"/>
    </row>
    <row r="23" spans="1:7" x14ac:dyDescent="0.25">
      <c r="A23" s="191"/>
      <c r="B23" s="191"/>
      <c r="C23" s="190"/>
      <c r="D23" s="190"/>
      <c r="E23" s="191"/>
      <c r="F23" s="191"/>
      <c r="G23" s="191"/>
    </row>
    <row r="24" spans="1:7" x14ac:dyDescent="0.25">
      <c r="A24" s="191"/>
      <c r="B24" s="191"/>
      <c r="C24" s="190"/>
      <c r="D24" s="190"/>
      <c r="E24" s="191"/>
      <c r="F24" s="191"/>
      <c r="G24" s="191"/>
    </row>
  </sheetData>
  <mergeCells count="1">
    <mergeCell ref="A1:D1"/>
  </mergeCells>
  <pageMargins left="0.75" right="0.75" top="1" bottom="1" header="0.5" footer="0.5"/>
  <pageSetup orientation="landscape" r:id="rId1"/>
  <headerFooter alignWithMargins="0">
    <oddHeader>&amp;L&amp;F&amp;C&amp;A</oddHeader>
    <oddFooter>&amp;RPagina 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6"/>
  <sheetViews>
    <sheetView workbookViewId="0">
      <selection activeCell="A3" sqref="A3:XFD3"/>
    </sheetView>
  </sheetViews>
  <sheetFormatPr defaultColWidth="9.109375" defaultRowHeight="13.8" x14ac:dyDescent="0.3"/>
  <cols>
    <col min="1" max="1" width="3.33203125" style="128" customWidth="1"/>
    <col min="2" max="2" width="22.6640625" style="1" customWidth="1"/>
    <col min="3" max="5" width="8.33203125" style="1" customWidth="1"/>
    <col min="6" max="6" width="14" style="1" customWidth="1"/>
    <col min="7" max="44" width="12.44140625" style="1" customWidth="1"/>
    <col min="45" max="45" width="9.109375" style="1"/>
    <col min="46" max="46" width="6.6640625" style="1" customWidth="1"/>
    <col min="47" max="16384" width="9.109375" style="1"/>
  </cols>
  <sheetData>
    <row r="1" spans="1:49" s="31" customFormat="1" x14ac:dyDescent="0.25">
      <c r="C1" s="23"/>
      <c r="D1" s="23"/>
      <c r="E1" s="23"/>
    </row>
    <row r="2" spans="1:49" s="31" customFormat="1" ht="23.4" x14ac:dyDescent="0.25">
      <c r="B2" s="143" t="s">
        <v>250</v>
      </c>
      <c r="C2" s="23"/>
      <c r="D2" s="23"/>
      <c r="E2" s="23"/>
    </row>
    <row r="3" spans="1:49" s="31" customFormat="1" x14ac:dyDescent="0.25">
      <c r="B3" s="31" t="s">
        <v>251</v>
      </c>
      <c r="C3" s="23"/>
      <c r="D3" s="23"/>
      <c r="E3" s="23"/>
    </row>
    <row r="4" spans="1:49" ht="14.4" thickBot="1" x14ac:dyDescent="0.35"/>
    <row r="5" spans="1:49" ht="14.4" thickBot="1" x14ac:dyDescent="0.35">
      <c r="B5" s="67" t="s">
        <v>176</v>
      </c>
      <c r="C5" s="68"/>
      <c r="D5" s="68"/>
      <c r="E5" s="68"/>
      <c r="F5" s="69" t="s">
        <v>177</v>
      </c>
      <c r="G5" s="69" t="s">
        <v>178</v>
      </c>
      <c r="H5" s="70" t="s">
        <v>179</v>
      </c>
    </row>
    <row r="6" spans="1:49" x14ac:dyDescent="0.3">
      <c r="B6" s="71" t="s">
        <v>187</v>
      </c>
      <c r="C6" s="2"/>
      <c r="D6" s="2"/>
      <c r="E6" s="2"/>
      <c r="F6" s="3">
        <f>'Information - CIA'!$C7</f>
        <v>0</v>
      </c>
      <c r="G6" s="3">
        <f>'Information - CIA'!$D7</f>
        <v>0</v>
      </c>
      <c r="H6" s="72">
        <f>'Information - CIA'!$E7</f>
        <v>0</v>
      </c>
    </row>
    <row r="7" spans="1:49" x14ac:dyDescent="0.3">
      <c r="B7" s="71"/>
      <c r="C7" s="2"/>
      <c r="D7" s="2"/>
      <c r="E7" s="2"/>
      <c r="F7" s="3">
        <f>'Information - CIA'!$C8</f>
        <v>0</v>
      </c>
      <c r="G7" s="3">
        <f>'Information - CIA'!$D8</f>
        <v>0</v>
      </c>
      <c r="H7" s="72">
        <f>'Information - CIA'!$E8</f>
        <v>0</v>
      </c>
    </row>
    <row r="8" spans="1:49" x14ac:dyDescent="0.3">
      <c r="B8" s="71"/>
      <c r="C8" s="2"/>
      <c r="D8" s="2"/>
      <c r="E8" s="2"/>
      <c r="F8" s="3">
        <f>'Information - CIA'!$C9</f>
        <v>0</v>
      </c>
      <c r="G8" s="3">
        <f>'Information - CIA'!$D9</f>
        <v>0</v>
      </c>
      <c r="H8" s="72">
        <f>'Information - CIA'!$E9</f>
        <v>0</v>
      </c>
    </row>
    <row r="9" spans="1:49" ht="14.4" thickBot="1" x14ac:dyDescent="0.35">
      <c r="B9" s="73" t="s">
        <v>180</v>
      </c>
      <c r="C9" s="74"/>
      <c r="D9" s="74"/>
      <c r="E9" s="74"/>
      <c r="F9" s="75">
        <f>MAX(F6:F8)</f>
        <v>0</v>
      </c>
      <c r="G9" s="75">
        <f>MAX(G6:G8)</f>
        <v>0</v>
      </c>
      <c r="H9" s="76">
        <f>MAX(H6:H8)</f>
        <v>0</v>
      </c>
    </row>
    <row r="10" spans="1:49" ht="14.4" thickBot="1" x14ac:dyDescent="0.35"/>
    <row r="11" spans="1:49" s="43" customFormat="1" ht="14.4" thickBot="1" x14ac:dyDescent="0.35">
      <c r="A11" s="129"/>
      <c r="F11" s="82"/>
      <c r="G11" s="171" t="s">
        <v>123</v>
      </c>
      <c r="H11" s="171"/>
      <c r="I11" s="171"/>
      <c r="J11" s="171"/>
      <c r="K11" s="172"/>
      <c r="L11" s="171" t="s">
        <v>129</v>
      </c>
      <c r="M11" s="171"/>
      <c r="N11" s="172"/>
      <c r="O11" s="171" t="s">
        <v>133</v>
      </c>
      <c r="P11" s="171"/>
      <c r="Q11" s="171"/>
      <c r="R11" s="172"/>
      <c r="S11" s="172"/>
      <c r="T11" s="172"/>
      <c r="U11" s="172"/>
      <c r="V11" s="127" t="s">
        <v>139</v>
      </c>
      <c r="W11" s="168" t="s">
        <v>141</v>
      </c>
      <c r="X11" s="168"/>
      <c r="Y11" s="168"/>
      <c r="Z11" s="168"/>
      <c r="AA11" s="168"/>
      <c r="AB11" s="168"/>
      <c r="AC11" s="173"/>
      <c r="AD11" s="173"/>
      <c r="AE11" s="171" t="s">
        <v>150</v>
      </c>
      <c r="AF11" s="171"/>
      <c r="AG11" s="171"/>
      <c r="AH11" s="172"/>
      <c r="AI11" s="171" t="s">
        <v>155</v>
      </c>
      <c r="AJ11" s="171"/>
      <c r="AK11" s="171"/>
      <c r="AL11" s="171"/>
      <c r="AM11" s="171"/>
      <c r="AN11" s="171"/>
      <c r="AO11" s="168" t="s">
        <v>162</v>
      </c>
      <c r="AP11" s="169"/>
      <c r="AQ11" s="169"/>
      <c r="AR11" s="169"/>
      <c r="AS11" s="170"/>
    </row>
    <row r="12" spans="1:49" ht="39" customHeight="1" x14ac:dyDescent="0.3">
      <c r="B12" s="4"/>
      <c r="C12" s="4"/>
      <c r="D12" s="4"/>
      <c r="E12" s="4"/>
      <c r="F12" s="81" t="s">
        <v>122</v>
      </c>
      <c r="G12" s="87" t="s">
        <v>124</v>
      </c>
      <c r="H12" s="78" t="s">
        <v>125</v>
      </c>
      <c r="I12" s="78" t="s">
        <v>126</v>
      </c>
      <c r="J12" s="78" t="s">
        <v>127</v>
      </c>
      <c r="K12" s="79" t="s">
        <v>128</v>
      </c>
      <c r="L12" s="77" t="s">
        <v>130</v>
      </c>
      <c r="M12" s="78" t="s">
        <v>131</v>
      </c>
      <c r="N12" s="79" t="s">
        <v>132</v>
      </c>
      <c r="O12" s="77" t="s">
        <v>134</v>
      </c>
      <c r="P12" s="78" t="s">
        <v>135</v>
      </c>
      <c r="Q12" s="78" t="s">
        <v>136</v>
      </c>
      <c r="R12" s="78" t="s">
        <v>137</v>
      </c>
      <c r="S12" s="78" t="s">
        <v>168</v>
      </c>
      <c r="T12" s="78" t="s">
        <v>169</v>
      </c>
      <c r="U12" s="79" t="s">
        <v>138</v>
      </c>
      <c r="V12" s="80" t="s">
        <v>140</v>
      </c>
      <c r="W12" s="77" t="s">
        <v>142</v>
      </c>
      <c r="X12" s="78" t="s">
        <v>143</v>
      </c>
      <c r="Y12" s="78" t="s">
        <v>144</v>
      </c>
      <c r="Z12" s="78" t="s">
        <v>145</v>
      </c>
      <c r="AA12" s="78" t="s">
        <v>146</v>
      </c>
      <c r="AB12" s="78" t="s">
        <v>147</v>
      </c>
      <c r="AC12" s="78" t="s">
        <v>148</v>
      </c>
      <c r="AD12" s="79" t="s">
        <v>149</v>
      </c>
      <c r="AE12" s="77" t="s">
        <v>151</v>
      </c>
      <c r="AF12" s="78" t="s">
        <v>152</v>
      </c>
      <c r="AG12" s="78" t="s">
        <v>153</v>
      </c>
      <c r="AH12" s="79" t="s">
        <v>154</v>
      </c>
      <c r="AI12" s="77" t="s">
        <v>156</v>
      </c>
      <c r="AJ12" s="78" t="s">
        <v>157</v>
      </c>
      <c r="AK12" s="78" t="s">
        <v>158</v>
      </c>
      <c r="AL12" s="78" t="s">
        <v>159</v>
      </c>
      <c r="AM12" s="78" t="s">
        <v>160</v>
      </c>
      <c r="AN12" s="79" t="s">
        <v>161</v>
      </c>
      <c r="AO12" s="77" t="s">
        <v>163</v>
      </c>
      <c r="AP12" s="78" t="s">
        <v>164</v>
      </c>
      <c r="AQ12" s="78" t="s">
        <v>165</v>
      </c>
      <c r="AR12" s="78" t="s">
        <v>166</v>
      </c>
      <c r="AS12" s="79" t="s">
        <v>167</v>
      </c>
      <c r="AU12" s="120" t="s">
        <v>216</v>
      </c>
      <c r="AV12" s="120" t="s">
        <v>217</v>
      </c>
      <c r="AW12" s="120" t="s">
        <v>218</v>
      </c>
    </row>
    <row r="13" spans="1:49" x14ac:dyDescent="0.3">
      <c r="B13" s="5"/>
      <c r="C13" s="5"/>
      <c r="D13" s="5"/>
      <c r="E13" s="5"/>
      <c r="F13" s="89" t="s">
        <v>175</v>
      </c>
      <c r="G13" s="88">
        <f>Threats!$D$7</f>
        <v>3</v>
      </c>
      <c r="H13" s="26">
        <f>Threats!$D$8</f>
        <v>1</v>
      </c>
      <c r="I13" s="26">
        <f>Threats!$D$9</f>
        <v>1</v>
      </c>
      <c r="J13" s="26">
        <f>Threats!$D$10</f>
        <v>1</v>
      </c>
      <c r="K13" s="26">
        <f>Threats!$D$11</f>
        <v>1</v>
      </c>
      <c r="L13" s="26">
        <f>Threats!$D$12</f>
        <v>1</v>
      </c>
      <c r="M13" s="26">
        <f>Threats!$D$13</f>
        <v>1</v>
      </c>
      <c r="N13" s="26">
        <f>Threats!$D$14</f>
        <v>1</v>
      </c>
      <c r="O13" s="26">
        <f>Threats!$D$15</f>
        <v>2</v>
      </c>
      <c r="P13" s="26">
        <f>Threats!$D$16</f>
        <v>3</v>
      </c>
      <c r="Q13" s="26">
        <f>Threats!$D$17</f>
        <v>2</v>
      </c>
      <c r="R13" s="26">
        <f>Threats!$D$18</f>
        <v>1</v>
      </c>
      <c r="S13" s="26">
        <f>Threats!$D$19</f>
        <v>3</v>
      </c>
      <c r="T13" s="26">
        <f>Threats!$D$20</f>
        <v>1</v>
      </c>
      <c r="U13" s="26">
        <f>Threats!$D$21</f>
        <v>2</v>
      </c>
      <c r="V13" s="26">
        <f>Threats!$D$22</f>
        <v>1</v>
      </c>
      <c r="W13" s="26">
        <f>Threats!$D$23</f>
        <v>3</v>
      </c>
      <c r="X13" s="26">
        <f>Threats!$D$24</f>
        <v>2</v>
      </c>
      <c r="Y13" s="26">
        <f>Threats!$D$25</f>
        <v>2</v>
      </c>
      <c r="Z13" s="26">
        <f>Threats!$D$26</f>
        <v>3</v>
      </c>
      <c r="AA13" s="26">
        <f>Threats!$D$27</f>
        <v>1</v>
      </c>
      <c r="AB13" s="26">
        <f>Threats!$D$28</f>
        <v>1</v>
      </c>
      <c r="AC13" s="26">
        <f>Threats!$D$29</f>
        <v>1</v>
      </c>
      <c r="AD13" s="26">
        <f>Threats!$D$30</f>
        <v>2</v>
      </c>
      <c r="AE13" s="26">
        <f>Threats!$D$31</f>
        <v>2</v>
      </c>
      <c r="AF13" s="26">
        <f>Threats!$D$32</f>
        <v>2</v>
      </c>
      <c r="AG13" s="26">
        <f>Threats!$D$33</f>
        <v>2</v>
      </c>
      <c r="AH13" s="26">
        <f>Threats!$D$34</f>
        <v>2</v>
      </c>
      <c r="AI13" s="26">
        <f>Threats!$D$35</f>
        <v>2</v>
      </c>
      <c r="AJ13" s="26">
        <f>Threats!$D$36</f>
        <v>1</v>
      </c>
      <c r="AK13" s="26">
        <f>Threats!$D$37</f>
        <v>1</v>
      </c>
      <c r="AL13" s="26">
        <f>Threats!$D$38</f>
        <v>3</v>
      </c>
      <c r="AM13" s="26">
        <f>Threats!$D$39</f>
        <v>3</v>
      </c>
      <c r="AN13" s="26">
        <f>Threats!$D$40</f>
        <v>2</v>
      </c>
      <c r="AO13" s="26">
        <f>Threats!$D$41</f>
        <v>3</v>
      </c>
      <c r="AP13" s="26">
        <f>Threats!$D$42</f>
        <v>1</v>
      </c>
      <c r="AQ13" s="26">
        <f>Threats!$D$43</f>
        <v>2</v>
      </c>
      <c r="AR13" s="26">
        <f>Threats!$D$44</f>
        <v>1</v>
      </c>
      <c r="AS13" s="26">
        <f>Threats!$D$45</f>
        <v>2</v>
      </c>
      <c r="AU13" s="15"/>
      <c r="AV13" s="15"/>
      <c r="AW13" s="15"/>
    </row>
    <row r="14" spans="1:49" ht="14.4" thickBot="1" x14ac:dyDescent="0.35">
      <c r="B14" s="5"/>
      <c r="C14" s="5"/>
      <c r="D14" s="5"/>
      <c r="E14" s="5"/>
      <c r="F14" s="90" t="s">
        <v>181</v>
      </c>
      <c r="G14" s="8" t="s">
        <v>2</v>
      </c>
      <c r="H14" s="6" t="s">
        <v>0</v>
      </c>
      <c r="I14" s="6" t="s">
        <v>0</v>
      </c>
      <c r="J14" s="7" t="s">
        <v>0</v>
      </c>
      <c r="K14" s="6" t="s">
        <v>0</v>
      </c>
      <c r="L14" s="6" t="s">
        <v>0</v>
      </c>
      <c r="M14" s="6" t="s">
        <v>0</v>
      </c>
      <c r="N14" s="8" t="s">
        <v>0</v>
      </c>
      <c r="O14" s="6" t="s">
        <v>0</v>
      </c>
      <c r="P14" s="7" t="s">
        <v>0</v>
      </c>
      <c r="Q14" s="6" t="s">
        <v>1</v>
      </c>
      <c r="R14" s="6" t="s">
        <v>2</v>
      </c>
      <c r="S14" s="6" t="s">
        <v>0</v>
      </c>
      <c r="T14" s="6" t="s">
        <v>0</v>
      </c>
      <c r="U14" s="6" t="s">
        <v>0</v>
      </c>
      <c r="V14" s="6" t="s">
        <v>2</v>
      </c>
      <c r="W14" s="6" t="s">
        <v>3</v>
      </c>
      <c r="X14" s="6" t="s">
        <v>3</v>
      </c>
      <c r="Y14" s="6" t="s">
        <v>5</v>
      </c>
      <c r="Z14" s="7" t="s">
        <v>3</v>
      </c>
      <c r="AA14" s="7" t="s">
        <v>3</v>
      </c>
      <c r="AB14" s="6" t="s">
        <v>4</v>
      </c>
      <c r="AC14" s="6" t="s">
        <v>1</v>
      </c>
      <c r="AD14" s="6" t="s">
        <v>4</v>
      </c>
      <c r="AE14" s="6" t="s">
        <v>2</v>
      </c>
      <c r="AF14" s="6" t="s">
        <v>2</v>
      </c>
      <c r="AG14" s="6" t="s">
        <v>1</v>
      </c>
      <c r="AH14" s="6" t="s">
        <v>2</v>
      </c>
      <c r="AI14" s="6" t="s">
        <v>1</v>
      </c>
      <c r="AJ14" s="6" t="s">
        <v>1</v>
      </c>
      <c r="AK14" s="6" t="s">
        <v>1</v>
      </c>
      <c r="AL14" s="6" t="s">
        <v>1</v>
      </c>
      <c r="AM14" s="6" t="s">
        <v>1</v>
      </c>
      <c r="AN14" s="6" t="s">
        <v>1</v>
      </c>
      <c r="AO14" s="6" t="s">
        <v>1</v>
      </c>
      <c r="AP14" s="6" t="s">
        <v>1</v>
      </c>
      <c r="AQ14" s="6" t="s">
        <v>2</v>
      </c>
      <c r="AR14" s="6" t="s">
        <v>1</v>
      </c>
      <c r="AS14" s="9" t="s">
        <v>1</v>
      </c>
      <c r="AU14" s="15"/>
      <c r="AV14" s="15"/>
      <c r="AW14" s="15"/>
    </row>
    <row r="15" spans="1:49" ht="25.2" thickBot="1" x14ac:dyDescent="0.35">
      <c r="B15" s="96" t="s">
        <v>208</v>
      </c>
      <c r="C15" s="102" t="s">
        <v>219</v>
      </c>
      <c r="D15" s="102" t="s">
        <v>220</v>
      </c>
      <c r="E15" s="103" t="s">
        <v>221</v>
      </c>
      <c r="F15" s="119" t="s">
        <v>182</v>
      </c>
      <c r="G15" s="10">
        <f>MAX($G9,$H9)*G13</f>
        <v>0</v>
      </c>
      <c r="H15" s="11">
        <f t="shared" ref="H15:P15" si="0">($H9*H13)</f>
        <v>0</v>
      </c>
      <c r="I15" s="11">
        <f>($H9*I13)</f>
        <v>0</v>
      </c>
      <c r="J15" s="11">
        <f t="shared" si="0"/>
        <v>0</v>
      </c>
      <c r="K15" s="11">
        <f t="shared" si="0"/>
        <v>0</v>
      </c>
      <c r="L15" s="11">
        <f t="shared" si="0"/>
        <v>0</v>
      </c>
      <c r="M15" s="11">
        <f t="shared" si="0"/>
        <v>0</v>
      </c>
      <c r="N15" s="11">
        <f t="shared" si="0"/>
        <v>0</v>
      </c>
      <c r="O15" s="11">
        <f t="shared" si="0"/>
        <v>0</v>
      </c>
      <c r="P15" s="11">
        <f t="shared" si="0"/>
        <v>0</v>
      </c>
      <c r="Q15" s="11">
        <f>MAX($F9,$G9,$H9)*Q13</f>
        <v>0</v>
      </c>
      <c r="R15" s="11">
        <f>MAX($G9,$H9)*R13</f>
        <v>0</v>
      </c>
      <c r="S15" s="11">
        <f>($H9*S13)</f>
        <v>0</v>
      </c>
      <c r="T15" s="11">
        <f>($H9*T13)</f>
        <v>0</v>
      </c>
      <c r="U15" s="11">
        <f>($H9*U13)</f>
        <v>0</v>
      </c>
      <c r="V15" s="11">
        <f>MAX($G9,$H9)*V13</f>
        <v>0</v>
      </c>
      <c r="W15" s="11">
        <f>($F9*W13)</f>
        <v>0</v>
      </c>
      <c r="X15" s="11">
        <f>($F9*X13)</f>
        <v>0</v>
      </c>
      <c r="Y15" s="11">
        <f>MAX($F9,$H9)*Y13</f>
        <v>0</v>
      </c>
      <c r="Z15" s="11">
        <f>($F9*Z13)</f>
        <v>0</v>
      </c>
      <c r="AA15" s="11">
        <f>($F9*AA13)</f>
        <v>0</v>
      </c>
      <c r="AB15" s="11">
        <f>($G9*AB13)</f>
        <v>0</v>
      </c>
      <c r="AC15" s="11">
        <f>MAX($F9,$G9,$H9)*AC13</f>
        <v>0</v>
      </c>
      <c r="AD15" s="11">
        <f>($G9*AD13)</f>
        <v>0</v>
      </c>
      <c r="AE15" s="11">
        <f>MAX($G9,$H9)*AE13</f>
        <v>0</v>
      </c>
      <c r="AF15" s="11">
        <f>MAX($G9,$H9)*AF13</f>
        <v>0</v>
      </c>
      <c r="AG15" s="11">
        <f>MAX($F9,$G9,$H9)*AG13</f>
        <v>0</v>
      </c>
      <c r="AH15" s="11">
        <f>MAX($G9,$H9)*AH13</f>
        <v>0</v>
      </c>
      <c r="AI15" s="11">
        <f t="shared" ref="AI15:AP15" si="1">MAX($F9,$G9,$H9)*AI13</f>
        <v>0</v>
      </c>
      <c r="AJ15" s="11">
        <f t="shared" si="1"/>
        <v>0</v>
      </c>
      <c r="AK15" s="11">
        <f t="shared" si="1"/>
        <v>0</v>
      </c>
      <c r="AL15" s="11">
        <f t="shared" si="1"/>
        <v>0</v>
      </c>
      <c r="AM15" s="11">
        <f t="shared" si="1"/>
        <v>0</v>
      </c>
      <c r="AN15" s="11">
        <f t="shared" si="1"/>
        <v>0</v>
      </c>
      <c r="AO15" s="11">
        <f t="shared" si="1"/>
        <v>0</v>
      </c>
      <c r="AP15" s="11">
        <f t="shared" si="1"/>
        <v>0</v>
      </c>
      <c r="AQ15" s="11">
        <f>MAX($G9,$H9)*AQ13</f>
        <v>0</v>
      </c>
      <c r="AR15" s="11">
        <f>MAX($F9,$G9,$H9)*AR13</f>
        <v>0</v>
      </c>
      <c r="AS15" s="12">
        <f>MAX($F9,$G9,$H9)*AS13</f>
        <v>0</v>
      </c>
      <c r="AU15" s="15"/>
      <c r="AV15" s="15"/>
      <c r="AW15" s="15"/>
    </row>
    <row r="16" spans="1:49" ht="24" x14ac:dyDescent="0.3">
      <c r="B16" s="97" t="s">
        <v>119</v>
      </c>
      <c r="C16" s="104">
        <f>'Controls and SOA'!C7</f>
        <v>0</v>
      </c>
      <c r="D16" s="130">
        <f>C16</f>
        <v>0</v>
      </c>
      <c r="E16" s="105" t="str">
        <f t="shared" ref="E16:E47" si="2">IF(D16=0,"",4-D16)</f>
        <v/>
      </c>
      <c r="F16" s="94"/>
      <c r="G16" s="110" t="e">
        <f t="shared" ref="G16:V31" si="3">IF($E16&gt;0,G$15*($E16),0)</f>
        <v>#VALUE!</v>
      </c>
      <c r="H16" s="111" t="e">
        <f t="shared" si="3"/>
        <v>#VALUE!</v>
      </c>
      <c r="I16" s="111" t="e">
        <f t="shared" si="3"/>
        <v>#VALUE!</v>
      </c>
      <c r="J16" s="111" t="e">
        <f t="shared" si="3"/>
        <v>#VALUE!</v>
      </c>
      <c r="K16" s="111" t="e">
        <f t="shared" si="3"/>
        <v>#VALUE!</v>
      </c>
      <c r="L16" s="111" t="e">
        <f t="shared" si="3"/>
        <v>#VALUE!</v>
      </c>
      <c r="M16" s="111" t="e">
        <f t="shared" si="3"/>
        <v>#VALUE!</v>
      </c>
      <c r="N16" s="111" t="e">
        <f t="shared" si="3"/>
        <v>#VALUE!</v>
      </c>
      <c r="O16" s="111" t="e">
        <f t="shared" si="3"/>
        <v>#VALUE!</v>
      </c>
      <c r="P16" s="111" t="e">
        <f t="shared" si="3"/>
        <v>#VALUE!</v>
      </c>
      <c r="Q16" s="111" t="e">
        <f t="shared" si="3"/>
        <v>#VALUE!</v>
      </c>
      <c r="R16" s="111" t="e">
        <f t="shared" si="3"/>
        <v>#VALUE!</v>
      </c>
      <c r="S16" s="111" t="e">
        <f t="shared" si="3"/>
        <v>#VALUE!</v>
      </c>
      <c r="T16" s="111" t="e">
        <f t="shared" si="3"/>
        <v>#VALUE!</v>
      </c>
      <c r="U16" s="111" t="e">
        <f t="shared" si="3"/>
        <v>#VALUE!</v>
      </c>
      <c r="V16" s="111" t="e">
        <f t="shared" si="3"/>
        <v>#VALUE!</v>
      </c>
      <c r="W16" s="111" t="e">
        <f t="shared" ref="W16:AL18" si="4">IF($E16&gt;0,W$15*($E16),0)</f>
        <v>#VALUE!</v>
      </c>
      <c r="X16" s="111" t="e">
        <f t="shared" si="4"/>
        <v>#VALUE!</v>
      </c>
      <c r="Y16" s="111" t="e">
        <f t="shared" si="4"/>
        <v>#VALUE!</v>
      </c>
      <c r="Z16" s="111" t="e">
        <f t="shared" si="4"/>
        <v>#VALUE!</v>
      </c>
      <c r="AA16" s="111" t="e">
        <f t="shared" si="4"/>
        <v>#VALUE!</v>
      </c>
      <c r="AB16" s="111" t="e">
        <f t="shared" si="4"/>
        <v>#VALUE!</v>
      </c>
      <c r="AC16" s="111" t="e">
        <f t="shared" si="4"/>
        <v>#VALUE!</v>
      </c>
      <c r="AD16" s="111" t="e">
        <f t="shared" si="4"/>
        <v>#VALUE!</v>
      </c>
      <c r="AE16" s="111" t="e">
        <f t="shared" si="4"/>
        <v>#VALUE!</v>
      </c>
      <c r="AF16" s="111" t="e">
        <f t="shared" si="4"/>
        <v>#VALUE!</v>
      </c>
      <c r="AG16" s="111" t="e">
        <f t="shared" si="4"/>
        <v>#VALUE!</v>
      </c>
      <c r="AH16" s="111" t="e">
        <f t="shared" si="4"/>
        <v>#VALUE!</v>
      </c>
      <c r="AI16" s="111" t="e">
        <f t="shared" si="4"/>
        <v>#VALUE!</v>
      </c>
      <c r="AJ16" s="111" t="e">
        <f t="shared" si="4"/>
        <v>#VALUE!</v>
      </c>
      <c r="AK16" s="111" t="e">
        <f t="shared" si="4"/>
        <v>#VALUE!</v>
      </c>
      <c r="AL16" s="111" t="e">
        <f t="shared" si="4"/>
        <v>#VALUE!</v>
      </c>
      <c r="AM16" s="111" t="e">
        <f t="shared" ref="AK16:AS18" si="5">IF($E16&gt;0,AM$15*($E16),0)</f>
        <v>#VALUE!</v>
      </c>
      <c r="AN16" s="111" t="e">
        <f t="shared" si="5"/>
        <v>#VALUE!</v>
      </c>
      <c r="AO16" s="111" t="e">
        <f t="shared" si="5"/>
        <v>#VALUE!</v>
      </c>
      <c r="AP16" s="111" t="e">
        <f t="shared" si="5"/>
        <v>#VALUE!</v>
      </c>
      <c r="AQ16" s="111" t="e">
        <f t="shared" si="5"/>
        <v>#VALUE!</v>
      </c>
      <c r="AR16" s="111" t="e">
        <f t="shared" si="5"/>
        <v>#VALUE!</v>
      </c>
      <c r="AS16" s="112" t="e">
        <f t="shared" si="5"/>
        <v>#VALUE!</v>
      </c>
      <c r="AT16" s="109"/>
      <c r="AU16" s="91">
        <f>'Risk calc.'!AT24</f>
        <v>0</v>
      </c>
      <c r="AV16" s="91" t="e">
        <f t="shared" ref="AV16:AV47" si="6">MAX(G16:AT16)</f>
        <v>#VALUE!</v>
      </c>
      <c r="AW16" s="91" t="e">
        <f>AU16-AV16</f>
        <v>#VALUE!</v>
      </c>
    </row>
    <row r="17" spans="2:49" ht="24.6" thickBot="1" x14ac:dyDescent="0.35">
      <c r="B17" s="98" t="s">
        <v>118</v>
      </c>
      <c r="C17" s="104">
        <f>'Controls and SOA'!C8</f>
        <v>0</v>
      </c>
      <c r="D17" s="130">
        <f t="shared" ref="D17:D80" si="7">C17</f>
        <v>0</v>
      </c>
      <c r="E17" s="105" t="str">
        <f t="shared" si="2"/>
        <v/>
      </c>
      <c r="F17" s="94"/>
      <c r="G17" s="113" t="e">
        <f t="shared" si="3"/>
        <v>#VALUE!</v>
      </c>
      <c r="H17" s="13" t="e">
        <f t="shared" si="3"/>
        <v>#VALUE!</v>
      </c>
      <c r="I17" s="13" t="e">
        <f t="shared" si="3"/>
        <v>#VALUE!</v>
      </c>
      <c r="J17" s="13" t="e">
        <f t="shared" si="3"/>
        <v>#VALUE!</v>
      </c>
      <c r="K17" s="13" t="e">
        <f t="shared" si="3"/>
        <v>#VALUE!</v>
      </c>
      <c r="L17" s="13" t="e">
        <f t="shared" si="3"/>
        <v>#VALUE!</v>
      </c>
      <c r="M17" s="13" t="e">
        <f t="shared" si="3"/>
        <v>#VALUE!</v>
      </c>
      <c r="N17" s="13" t="e">
        <f t="shared" si="3"/>
        <v>#VALUE!</v>
      </c>
      <c r="O17" s="13" t="e">
        <f t="shared" si="3"/>
        <v>#VALUE!</v>
      </c>
      <c r="P17" s="13" t="e">
        <f t="shared" si="3"/>
        <v>#VALUE!</v>
      </c>
      <c r="Q17" s="13" t="e">
        <f t="shared" si="3"/>
        <v>#VALUE!</v>
      </c>
      <c r="R17" s="13" t="e">
        <f t="shared" si="3"/>
        <v>#VALUE!</v>
      </c>
      <c r="S17" s="13" t="e">
        <f t="shared" si="3"/>
        <v>#VALUE!</v>
      </c>
      <c r="T17" s="13" t="e">
        <f t="shared" si="3"/>
        <v>#VALUE!</v>
      </c>
      <c r="U17" s="13" t="e">
        <f t="shared" si="3"/>
        <v>#VALUE!</v>
      </c>
      <c r="V17" s="13" t="e">
        <f t="shared" si="3"/>
        <v>#VALUE!</v>
      </c>
      <c r="W17" s="13" t="e">
        <f t="shared" si="4"/>
        <v>#VALUE!</v>
      </c>
      <c r="X17" s="13" t="e">
        <f t="shared" si="4"/>
        <v>#VALUE!</v>
      </c>
      <c r="Y17" s="13" t="e">
        <f t="shared" si="4"/>
        <v>#VALUE!</v>
      </c>
      <c r="Z17" s="13" t="e">
        <f t="shared" si="4"/>
        <v>#VALUE!</v>
      </c>
      <c r="AA17" s="13" t="e">
        <f t="shared" si="4"/>
        <v>#VALUE!</v>
      </c>
      <c r="AB17" s="13" t="e">
        <f t="shared" si="4"/>
        <v>#VALUE!</v>
      </c>
      <c r="AC17" s="13" t="e">
        <f t="shared" si="4"/>
        <v>#VALUE!</v>
      </c>
      <c r="AD17" s="13" t="e">
        <f t="shared" si="4"/>
        <v>#VALUE!</v>
      </c>
      <c r="AE17" s="13" t="e">
        <f t="shared" si="4"/>
        <v>#VALUE!</v>
      </c>
      <c r="AF17" s="13" t="e">
        <f t="shared" si="4"/>
        <v>#VALUE!</v>
      </c>
      <c r="AG17" s="13" t="e">
        <f t="shared" si="4"/>
        <v>#VALUE!</v>
      </c>
      <c r="AH17" s="13" t="e">
        <f t="shared" si="4"/>
        <v>#VALUE!</v>
      </c>
      <c r="AI17" s="13" t="e">
        <f t="shared" si="4"/>
        <v>#VALUE!</v>
      </c>
      <c r="AJ17" s="13" t="e">
        <f t="shared" si="4"/>
        <v>#VALUE!</v>
      </c>
      <c r="AK17" s="13" t="e">
        <f t="shared" si="5"/>
        <v>#VALUE!</v>
      </c>
      <c r="AL17" s="13" t="e">
        <f t="shared" si="5"/>
        <v>#VALUE!</v>
      </c>
      <c r="AM17" s="13" t="e">
        <f t="shared" si="5"/>
        <v>#VALUE!</v>
      </c>
      <c r="AN17" s="13" t="e">
        <f t="shared" si="5"/>
        <v>#VALUE!</v>
      </c>
      <c r="AO17" s="13" t="e">
        <f t="shared" si="5"/>
        <v>#VALUE!</v>
      </c>
      <c r="AP17" s="13" t="e">
        <f t="shared" si="5"/>
        <v>#VALUE!</v>
      </c>
      <c r="AQ17" s="13" t="e">
        <f t="shared" si="5"/>
        <v>#VALUE!</v>
      </c>
      <c r="AR17" s="13" t="e">
        <f t="shared" si="5"/>
        <v>#VALUE!</v>
      </c>
      <c r="AS17" s="114" t="e">
        <f t="shared" si="5"/>
        <v>#VALUE!</v>
      </c>
      <c r="AU17" s="91">
        <f>'Risk calc.'!AT25</f>
        <v>0</v>
      </c>
      <c r="AV17" s="91" t="e">
        <f t="shared" si="6"/>
        <v>#VALUE!</v>
      </c>
      <c r="AW17" s="91" t="e">
        <f t="shared" ref="AW17:AW80" si="8">AU17-AV17</f>
        <v>#VALUE!</v>
      </c>
    </row>
    <row r="18" spans="2:49" ht="24" x14ac:dyDescent="0.3">
      <c r="B18" s="99" t="s">
        <v>117</v>
      </c>
      <c r="C18" s="104">
        <f>'Controls and SOA'!C9</f>
        <v>0</v>
      </c>
      <c r="D18" s="130">
        <f t="shared" si="7"/>
        <v>0</v>
      </c>
      <c r="E18" s="105" t="str">
        <f t="shared" si="2"/>
        <v/>
      </c>
      <c r="F18" s="95"/>
      <c r="G18" s="115" t="e">
        <f t="shared" si="3"/>
        <v>#VALUE!</v>
      </c>
      <c r="H18" s="13" t="e">
        <f t="shared" si="3"/>
        <v>#VALUE!</v>
      </c>
      <c r="I18" s="13" t="e">
        <f t="shared" si="3"/>
        <v>#VALUE!</v>
      </c>
      <c r="J18" s="13" t="e">
        <f t="shared" si="3"/>
        <v>#VALUE!</v>
      </c>
      <c r="K18" s="13" t="e">
        <f t="shared" si="3"/>
        <v>#VALUE!</v>
      </c>
      <c r="L18" s="13" t="e">
        <f t="shared" si="3"/>
        <v>#VALUE!</v>
      </c>
      <c r="M18" s="13" t="e">
        <f t="shared" si="3"/>
        <v>#VALUE!</v>
      </c>
      <c r="N18" s="13" t="e">
        <f t="shared" si="3"/>
        <v>#VALUE!</v>
      </c>
      <c r="O18" s="13" t="e">
        <f t="shared" si="3"/>
        <v>#VALUE!</v>
      </c>
      <c r="P18" s="13" t="e">
        <f t="shared" si="3"/>
        <v>#VALUE!</v>
      </c>
      <c r="Q18" s="13" t="e">
        <f t="shared" si="3"/>
        <v>#VALUE!</v>
      </c>
      <c r="R18" s="13" t="e">
        <f t="shared" si="3"/>
        <v>#VALUE!</v>
      </c>
      <c r="S18" s="13" t="e">
        <f t="shared" si="3"/>
        <v>#VALUE!</v>
      </c>
      <c r="T18" s="13" t="e">
        <f t="shared" si="3"/>
        <v>#VALUE!</v>
      </c>
      <c r="U18" s="13"/>
      <c r="V18" s="13" t="e">
        <f t="shared" si="3"/>
        <v>#VALUE!</v>
      </c>
      <c r="W18" s="13" t="e">
        <f t="shared" si="4"/>
        <v>#VALUE!</v>
      </c>
      <c r="X18" s="13" t="e">
        <f t="shared" si="4"/>
        <v>#VALUE!</v>
      </c>
      <c r="Y18" s="13" t="e">
        <f t="shared" si="4"/>
        <v>#VALUE!</v>
      </c>
      <c r="Z18" s="13" t="e">
        <f t="shared" si="4"/>
        <v>#VALUE!</v>
      </c>
      <c r="AA18" s="13" t="e">
        <f t="shared" si="4"/>
        <v>#VALUE!</v>
      </c>
      <c r="AB18" s="13" t="e">
        <f t="shared" si="4"/>
        <v>#VALUE!</v>
      </c>
      <c r="AC18" s="13" t="e">
        <f t="shared" si="4"/>
        <v>#VALUE!</v>
      </c>
      <c r="AD18" s="13" t="e">
        <f t="shared" si="4"/>
        <v>#VALUE!</v>
      </c>
      <c r="AE18" s="13" t="e">
        <f t="shared" si="4"/>
        <v>#VALUE!</v>
      </c>
      <c r="AF18" s="13" t="e">
        <f t="shared" si="4"/>
        <v>#VALUE!</v>
      </c>
      <c r="AG18" s="13" t="e">
        <f t="shared" si="4"/>
        <v>#VALUE!</v>
      </c>
      <c r="AH18" s="13" t="e">
        <f t="shared" si="4"/>
        <v>#VALUE!</v>
      </c>
      <c r="AI18" s="13" t="e">
        <f t="shared" si="4"/>
        <v>#VALUE!</v>
      </c>
      <c r="AJ18" s="13" t="e">
        <f t="shared" si="4"/>
        <v>#VALUE!</v>
      </c>
      <c r="AK18" s="13" t="e">
        <f t="shared" si="4"/>
        <v>#VALUE!</v>
      </c>
      <c r="AL18" s="13" t="e">
        <f t="shared" si="4"/>
        <v>#VALUE!</v>
      </c>
      <c r="AM18" s="13" t="e">
        <f t="shared" si="5"/>
        <v>#VALUE!</v>
      </c>
      <c r="AN18" s="13" t="e">
        <f t="shared" si="5"/>
        <v>#VALUE!</v>
      </c>
      <c r="AO18" s="13" t="e">
        <f t="shared" si="5"/>
        <v>#VALUE!</v>
      </c>
      <c r="AP18" s="13" t="e">
        <f t="shared" si="5"/>
        <v>#VALUE!</v>
      </c>
      <c r="AQ18" s="13" t="e">
        <f t="shared" si="5"/>
        <v>#VALUE!</v>
      </c>
      <c r="AR18" s="13" t="e">
        <f t="shared" si="5"/>
        <v>#VALUE!</v>
      </c>
      <c r="AS18" s="114" t="e">
        <f t="shared" si="5"/>
        <v>#VALUE!</v>
      </c>
      <c r="AU18" s="91">
        <f>'Risk calc.'!AT26</f>
        <v>0</v>
      </c>
      <c r="AV18" s="91" t="e">
        <f t="shared" si="6"/>
        <v>#VALUE!</v>
      </c>
      <c r="AW18" s="91" t="e">
        <f t="shared" si="8"/>
        <v>#VALUE!</v>
      </c>
    </row>
    <row r="19" spans="2:49" x14ac:dyDescent="0.3">
      <c r="B19" s="100" t="s">
        <v>41</v>
      </c>
      <c r="C19" s="104">
        <f>'Controls and SOA'!C10</f>
        <v>0</v>
      </c>
      <c r="D19" s="130">
        <f t="shared" si="7"/>
        <v>0</v>
      </c>
      <c r="E19" s="105" t="str">
        <f t="shared" si="2"/>
        <v/>
      </c>
      <c r="F19" s="95"/>
      <c r="G19" s="113"/>
      <c r="H19" s="13"/>
      <c r="I19" s="13"/>
      <c r="J19" s="13" t="e">
        <f t="shared" si="3"/>
        <v>#VALUE!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 t="e">
        <f>IF($E19&gt;0,AL$15*($E19),0)</f>
        <v>#VALUE!</v>
      </c>
      <c r="AM19" s="13" t="e">
        <f>IF($E19&gt;0,AM$15*($E19),0)</f>
        <v>#VALUE!</v>
      </c>
      <c r="AN19" s="13"/>
      <c r="AO19" s="13" t="e">
        <f>IF($E19&gt;0,AO$15*($E19),0)</f>
        <v>#VALUE!</v>
      </c>
      <c r="AP19" s="13" t="e">
        <f>IF($E19&gt;0,AP$15*($E19),0)</f>
        <v>#VALUE!</v>
      </c>
      <c r="AQ19" s="13"/>
      <c r="AR19" s="13"/>
      <c r="AS19" s="114"/>
      <c r="AU19" s="91">
        <f>'Risk calc.'!AT27</f>
        <v>0</v>
      </c>
      <c r="AV19" s="91" t="e">
        <f t="shared" si="6"/>
        <v>#VALUE!</v>
      </c>
      <c r="AW19" s="91" t="e">
        <f t="shared" si="8"/>
        <v>#VALUE!</v>
      </c>
    </row>
    <row r="20" spans="2:49" ht="26.4" customHeight="1" x14ac:dyDescent="0.3">
      <c r="B20" s="100" t="s">
        <v>7</v>
      </c>
      <c r="C20" s="104">
        <f>'Controls and SOA'!C11</f>
        <v>0</v>
      </c>
      <c r="D20" s="130">
        <f t="shared" si="7"/>
        <v>0</v>
      </c>
      <c r="E20" s="105" t="str">
        <f t="shared" si="2"/>
        <v/>
      </c>
      <c r="F20" s="95"/>
      <c r="G20" s="113" t="e">
        <f>IF($E20&gt;0,G$15*($E20),0)</f>
        <v>#VALUE!</v>
      </c>
      <c r="H20" s="13"/>
      <c r="I20" s="13"/>
      <c r="J20" s="13" t="e">
        <f t="shared" si="3"/>
        <v>#VALUE!</v>
      </c>
      <c r="K20" s="13" t="e">
        <f>IF($E20&gt;0,K$15*($E20),0)</f>
        <v>#VALUE!</v>
      </c>
      <c r="L20" s="13"/>
      <c r="M20" s="13"/>
      <c r="N20" s="13"/>
      <c r="O20" s="13"/>
      <c r="P20" s="13" t="e">
        <f>IF($E20&gt;0,P$15*($E20),0)</f>
        <v>#VALUE!</v>
      </c>
      <c r="Q20" s="13"/>
      <c r="R20" s="13"/>
      <c r="S20" s="13"/>
      <c r="T20" s="13"/>
      <c r="U20" s="13"/>
      <c r="V20" s="13"/>
      <c r="W20" s="13" t="e">
        <f t="shared" ref="W20:Y22" si="9">IF($E20&gt;0,W$15*($E20),0)</f>
        <v>#VALUE!</v>
      </c>
      <c r="X20" s="13" t="e">
        <f t="shared" si="9"/>
        <v>#VALUE!</v>
      </c>
      <c r="Y20" s="13" t="e">
        <f t="shared" si="9"/>
        <v>#VALUE!</v>
      </c>
      <c r="Z20" s="13"/>
      <c r="AA20" s="13"/>
      <c r="AB20" s="13"/>
      <c r="AC20" s="13" t="e">
        <f t="shared" ref="AC20:AD22" si="10">IF($E20&gt;0,AC$15*($E20),0)</f>
        <v>#VALUE!</v>
      </c>
      <c r="AD20" s="13" t="e">
        <f t="shared" si="10"/>
        <v>#VALUE!</v>
      </c>
      <c r="AE20" s="13"/>
      <c r="AF20" s="13"/>
      <c r="AG20" s="13"/>
      <c r="AH20" s="13"/>
      <c r="AI20" s="13" t="e">
        <f t="shared" ref="AI20:AJ34" si="11">IF($E20&gt;0,AI$15*($E20),0)</f>
        <v>#VALUE!</v>
      </c>
      <c r="AJ20" s="13"/>
      <c r="AK20" s="13" t="e">
        <f>IF($E20&gt;0,AK$15*($E20),0)</f>
        <v>#VALUE!</v>
      </c>
      <c r="AL20" s="13"/>
      <c r="AM20" s="13" t="e">
        <f>IF($E20&gt;0,AM$15*($E20),0)</f>
        <v>#VALUE!</v>
      </c>
      <c r="AN20" s="13"/>
      <c r="AO20" s="13"/>
      <c r="AP20" s="13" t="e">
        <f>IF($E20&gt;0,AP$15*($E20),0)</f>
        <v>#VALUE!</v>
      </c>
      <c r="AQ20" s="13"/>
      <c r="AR20" s="13" t="e">
        <f>IF($E20&gt;0,AR$15*($E20),0)</f>
        <v>#VALUE!</v>
      </c>
      <c r="AS20" s="114" t="e">
        <f>IF($E20&gt;0,AS$15*($E20),0)</f>
        <v>#VALUE!</v>
      </c>
      <c r="AU20" s="91">
        <f>'Risk calc.'!AT28</f>
        <v>0</v>
      </c>
      <c r="AV20" s="91" t="e">
        <f t="shared" si="6"/>
        <v>#VALUE!</v>
      </c>
      <c r="AW20" s="91" t="e">
        <f t="shared" si="8"/>
        <v>#VALUE!</v>
      </c>
    </row>
    <row r="21" spans="2:49" ht="24" x14ac:dyDescent="0.3">
      <c r="B21" s="100" t="s">
        <v>8</v>
      </c>
      <c r="C21" s="104">
        <f>'Controls and SOA'!C12</f>
        <v>0</v>
      </c>
      <c r="D21" s="130">
        <f t="shared" si="7"/>
        <v>0</v>
      </c>
      <c r="E21" s="105" t="str">
        <f t="shared" si="2"/>
        <v/>
      </c>
      <c r="F21" s="95"/>
      <c r="G21" s="113" t="e">
        <f>IF($E21&gt;0,G$15*($E21),0)</f>
        <v>#VALUE!</v>
      </c>
      <c r="H21" s="13"/>
      <c r="I21" s="13"/>
      <c r="J21" s="13" t="e">
        <f t="shared" si="3"/>
        <v>#VALUE!</v>
      </c>
      <c r="K21" s="13" t="e">
        <f>IF($E21&gt;0,K$15*($E21),0)</f>
        <v>#VALUE!</v>
      </c>
      <c r="L21" s="13"/>
      <c r="M21" s="13"/>
      <c r="N21" s="13"/>
      <c r="O21" s="13"/>
      <c r="P21" s="13" t="e">
        <f>IF($E21&gt;0,P$15*($E21),0)</f>
        <v>#VALUE!</v>
      </c>
      <c r="Q21" s="13" t="e">
        <f>IF($E21&gt;0,Q$15*($E21),0)</f>
        <v>#VALUE!</v>
      </c>
      <c r="R21" s="13"/>
      <c r="S21" s="13"/>
      <c r="T21" s="13" t="e">
        <f>IF($E21&gt;0,T$15*($E21),0)</f>
        <v>#VALUE!</v>
      </c>
      <c r="U21" s="13"/>
      <c r="V21" s="13"/>
      <c r="W21" s="13" t="e">
        <f t="shared" si="9"/>
        <v>#VALUE!</v>
      </c>
      <c r="X21" s="13" t="e">
        <f t="shared" si="9"/>
        <v>#VALUE!</v>
      </c>
      <c r="Y21" s="13" t="e">
        <f t="shared" si="9"/>
        <v>#VALUE!</v>
      </c>
      <c r="Z21" s="13" t="e">
        <f>IF($E21&gt;0,Z$15*($E21),0)</f>
        <v>#VALUE!</v>
      </c>
      <c r="AA21" s="13" t="e">
        <f>IF($E21&gt;0,AA$15*($E21),0)</f>
        <v>#VALUE!</v>
      </c>
      <c r="AB21" s="13"/>
      <c r="AC21" s="13" t="e">
        <f t="shared" si="10"/>
        <v>#VALUE!</v>
      </c>
      <c r="AD21" s="13" t="e">
        <f t="shared" si="10"/>
        <v>#VALUE!</v>
      </c>
      <c r="AE21" s="13"/>
      <c r="AF21" s="13"/>
      <c r="AG21" s="13" t="e">
        <f>IF($E21&gt;0,AG$15*($E21),0)</f>
        <v>#VALUE!</v>
      </c>
      <c r="AH21" s="13"/>
      <c r="AI21" s="13" t="e">
        <f t="shared" si="11"/>
        <v>#VALUE!</v>
      </c>
      <c r="AJ21" s="13"/>
      <c r="AK21" s="13" t="e">
        <f>IF($E21&gt;0,AK$15*($E21),0)</f>
        <v>#VALUE!</v>
      </c>
      <c r="AL21" s="13" t="e">
        <f>IF($E21&gt;0,AL$15*($E21),0)</f>
        <v>#VALUE!</v>
      </c>
      <c r="AM21" s="13" t="e">
        <f>IF($E21&gt;0,AM$15*($E21),0)</f>
        <v>#VALUE!</v>
      </c>
      <c r="AN21" s="13" t="e">
        <f>IF($E21&gt;0,AN$15*($E21),0)</f>
        <v>#VALUE!</v>
      </c>
      <c r="AO21" s="13"/>
      <c r="AP21" s="13" t="e">
        <f>IF($E21&gt;0,AP$15*($E21),0)</f>
        <v>#VALUE!</v>
      </c>
      <c r="AQ21" s="13"/>
      <c r="AR21" s="13"/>
      <c r="AS21" s="114" t="e">
        <f>IF($E21&gt;0,AS$15*($E21),0)</f>
        <v>#VALUE!</v>
      </c>
      <c r="AU21" s="91">
        <f>'Risk calc.'!AT29</f>
        <v>0</v>
      </c>
      <c r="AV21" s="91" t="e">
        <f t="shared" si="6"/>
        <v>#VALUE!</v>
      </c>
      <c r="AW21" s="91" t="e">
        <f t="shared" si="8"/>
        <v>#VALUE!</v>
      </c>
    </row>
    <row r="22" spans="2:49" ht="24" x14ac:dyDescent="0.3">
      <c r="B22" s="100" t="s">
        <v>116</v>
      </c>
      <c r="C22" s="104">
        <f>'Controls and SOA'!C13</f>
        <v>0</v>
      </c>
      <c r="D22" s="130">
        <f t="shared" si="7"/>
        <v>0</v>
      </c>
      <c r="E22" s="105" t="str">
        <f t="shared" si="2"/>
        <v/>
      </c>
      <c r="F22" s="95"/>
      <c r="G22" s="113" t="e">
        <f>IF($E22&gt;0,G$15*($E22),0)</f>
        <v>#VALUE!</v>
      </c>
      <c r="H22" s="13" t="e">
        <f>IF($E22&gt;0,H$15*($E22),0)</f>
        <v>#VALUE!</v>
      </c>
      <c r="I22" s="13" t="e">
        <f>IF($E22&gt;0,I$15*($E22),0)</f>
        <v>#VALUE!</v>
      </c>
      <c r="J22" s="13" t="e">
        <f t="shared" si="3"/>
        <v>#VALUE!</v>
      </c>
      <c r="K22" s="13" t="e">
        <f>IF($E22&gt;0,K$15*($E22),0)</f>
        <v>#VALUE!</v>
      </c>
      <c r="L22" s="13" t="e">
        <f>IF($E22&gt;0,L$15*($E22),0)</f>
        <v>#VALUE!</v>
      </c>
      <c r="M22" s="13" t="e">
        <f>IF($E22&gt;0,M$15*($E22),0)</f>
        <v>#VALUE!</v>
      </c>
      <c r="N22" s="13" t="e">
        <f>IF($E22&gt;0,N$15*($E22),0)</f>
        <v>#VALUE!</v>
      </c>
      <c r="O22" s="13" t="e">
        <f>IF($E22&gt;0,O$15*($E22),0)</f>
        <v>#VALUE!</v>
      </c>
      <c r="P22" s="13" t="e">
        <f>IF($E22&gt;0,P$15*($E22),0)</f>
        <v>#VALUE!</v>
      </c>
      <c r="Q22" s="13" t="e">
        <f>IF($E22&gt;0,Q$15*($E22),0)</f>
        <v>#VALUE!</v>
      </c>
      <c r="R22" s="13" t="e">
        <f>IF($E22&gt;0,R$15*($E22),0)</f>
        <v>#VALUE!</v>
      </c>
      <c r="S22" s="13" t="e">
        <f>IF($E22&gt;0,S$15*($E22),0)</f>
        <v>#VALUE!</v>
      </c>
      <c r="T22" s="13" t="e">
        <f>IF($E22&gt;0,T$15*($E22),0)</f>
        <v>#VALUE!</v>
      </c>
      <c r="U22" s="13"/>
      <c r="V22" s="13" t="e">
        <f>IF($E22&gt;0,V$15*($E22),0)</f>
        <v>#VALUE!</v>
      </c>
      <c r="W22" s="13" t="e">
        <f t="shared" si="9"/>
        <v>#VALUE!</v>
      </c>
      <c r="X22" s="13" t="e">
        <f t="shared" si="9"/>
        <v>#VALUE!</v>
      </c>
      <c r="Y22" s="13" t="e">
        <f t="shared" si="9"/>
        <v>#VALUE!</v>
      </c>
      <c r="Z22" s="13" t="e">
        <f>IF($E22&gt;0,Z$15*($E22),0)</f>
        <v>#VALUE!</v>
      </c>
      <c r="AA22" s="13" t="e">
        <f>IF($E22&gt;0,AA$15*($E22),0)</f>
        <v>#VALUE!</v>
      </c>
      <c r="AB22" s="13" t="e">
        <f>IF($E22&gt;0,AB$15*($E22),0)</f>
        <v>#VALUE!</v>
      </c>
      <c r="AC22" s="13" t="e">
        <f t="shared" si="10"/>
        <v>#VALUE!</v>
      </c>
      <c r="AD22" s="13" t="e">
        <f t="shared" si="10"/>
        <v>#VALUE!</v>
      </c>
      <c r="AE22" s="13" t="e">
        <f>IF($E22&gt;0,AE$15*($E22),0)</f>
        <v>#VALUE!</v>
      </c>
      <c r="AF22" s="13" t="e">
        <f>IF($E22&gt;0,AF$15*($E22),0)</f>
        <v>#VALUE!</v>
      </c>
      <c r="AG22" s="13" t="e">
        <f>IF($E22&gt;0,AG$15*($E22),0)</f>
        <v>#VALUE!</v>
      </c>
      <c r="AH22" s="13" t="e">
        <f>IF($E22&gt;0,AH$15*($E22),0)</f>
        <v>#VALUE!</v>
      </c>
      <c r="AI22" s="13" t="e">
        <f t="shared" si="11"/>
        <v>#VALUE!</v>
      </c>
      <c r="AJ22" s="13" t="e">
        <f t="shared" si="11"/>
        <v>#VALUE!</v>
      </c>
      <c r="AK22" s="13" t="e">
        <f>IF($E22&gt;0,AK$15*($E22),0)</f>
        <v>#VALUE!</v>
      </c>
      <c r="AL22" s="13" t="e">
        <f>IF($E22&gt;0,AL$15*($E22),0)</f>
        <v>#VALUE!</v>
      </c>
      <c r="AM22" s="13" t="e">
        <f>IF($E22&gt;0,AM$15*($E22),0)</f>
        <v>#VALUE!</v>
      </c>
      <c r="AN22" s="13" t="e">
        <f>IF($E22&gt;0,AN$15*($E22),0)</f>
        <v>#VALUE!</v>
      </c>
      <c r="AO22" s="13" t="e">
        <f>IF($E22&gt;0,AO$15*($E22),0)</f>
        <v>#VALUE!</v>
      </c>
      <c r="AP22" s="13" t="e">
        <f>IF($E22&gt;0,AP$15*($E22),0)</f>
        <v>#VALUE!</v>
      </c>
      <c r="AQ22" s="13" t="e">
        <f>IF($E22&gt;0,AQ$15*($E22),0)</f>
        <v>#VALUE!</v>
      </c>
      <c r="AR22" s="13"/>
      <c r="AS22" s="114" t="e">
        <f>IF($E22&gt;0,AS$15*($E22),0)</f>
        <v>#VALUE!</v>
      </c>
      <c r="AU22" s="91">
        <f>'Risk calc.'!AT30</f>
        <v>0</v>
      </c>
      <c r="AV22" s="91" t="e">
        <f t="shared" si="6"/>
        <v>#VALUE!</v>
      </c>
      <c r="AW22" s="91" t="e">
        <f t="shared" si="8"/>
        <v>#VALUE!</v>
      </c>
    </row>
    <row r="23" spans="2:49" x14ac:dyDescent="0.3">
      <c r="B23" s="100" t="s">
        <v>80</v>
      </c>
      <c r="C23" s="104">
        <f>'Controls and SOA'!C14</f>
        <v>0</v>
      </c>
      <c r="D23" s="130">
        <f t="shared" si="7"/>
        <v>0</v>
      </c>
      <c r="E23" s="105" t="str">
        <f t="shared" si="2"/>
        <v/>
      </c>
      <c r="F23" s="95"/>
      <c r="G23" s="113"/>
      <c r="H23" s="13"/>
      <c r="I23" s="13"/>
      <c r="J23" s="13" t="e">
        <f t="shared" si="3"/>
        <v>#VALUE!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 t="e">
        <f>IF($E23&gt;0,V$15*($E23),0)</f>
        <v>#VALUE!</v>
      </c>
      <c r="W23" s="13"/>
      <c r="X23" s="13"/>
      <c r="Y23" s="13"/>
      <c r="Z23" s="13"/>
      <c r="AA23" s="13"/>
      <c r="AB23" s="13"/>
      <c r="AC23" s="13"/>
      <c r="AD23" s="13"/>
      <c r="AE23" s="13"/>
      <c r="AF23" s="13" t="e">
        <f>IF($E23&gt;0,AF$15*($E23),0)</f>
        <v>#VALUE!</v>
      </c>
      <c r="AG23" s="13"/>
      <c r="AH23" s="13"/>
      <c r="AI23" s="13" t="e">
        <f t="shared" si="11"/>
        <v>#VALUE!</v>
      </c>
      <c r="AJ23" s="13" t="e">
        <f t="shared" si="11"/>
        <v>#VALUE!</v>
      </c>
      <c r="AK23" s="13"/>
      <c r="AL23" s="13" t="e">
        <f>IF($E23&gt;0,AL$15*($E23),0)</f>
        <v>#VALUE!</v>
      </c>
      <c r="AM23" s="13"/>
      <c r="AN23" s="13"/>
      <c r="AO23" s="13"/>
      <c r="AP23" s="13"/>
      <c r="AQ23" s="13" t="e">
        <f>IF($E23&gt;0,AQ$15*($E23),0)</f>
        <v>#VALUE!</v>
      </c>
      <c r="AR23" s="13"/>
      <c r="AS23" s="114"/>
      <c r="AU23" s="91">
        <f>'Risk calc.'!AT31</f>
        <v>0</v>
      </c>
      <c r="AV23" s="91" t="e">
        <f t="shared" si="6"/>
        <v>#VALUE!</v>
      </c>
      <c r="AW23" s="91" t="e">
        <f t="shared" si="8"/>
        <v>#VALUE!</v>
      </c>
    </row>
    <row r="24" spans="2:49" ht="14.4" thickBot="1" x14ac:dyDescent="0.35">
      <c r="B24" s="101" t="s">
        <v>81</v>
      </c>
      <c r="C24" s="104">
        <f>'Controls and SOA'!C15</f>
        <v>0</v>
      </c>
      <c r="D24" s="130">
        <f t="shared" si="7"/>
        <v>0</v>
      </c>
      <c r="E24" s="105" t="str">
        <f t="shared" si="2"/>
        <v/>
      </c>
      <c r="F24" s="95"/>
      <c r="G24" s="113"/>
      <c r="H24" s="13"/>
      <c r="I24" s="13"/>
      <c r="J24" s="13" t="e">
        <f t="shared" si="3"/>
        <v>#VALUE!</v>
      </c>
      <c r="K24" s="13"/>
      <c r="L24" s="13"/>
      <c r="M24" s="13"/>
      <c r="N24" s="13"/>
      <c r="O24" s="13"/>
      <c r="P24" s="13"/>
      <c r="Q24" s="13"/>
      <c r="R24" s="13"/>
      <c r="S24" s="13" t="e">
        <f>IF($E24&gt;0,S$15*($E24),0)</f>
        <v>#VALUE!</v>
      </c>
      <c r="T24" s="13"/>
      <c r="U24" s="13"/>
      <c r="V24" s="13" t="e">
        <f>IF($E24&gt;0,V$15*($E24),0)</f>
        <v>#VALUE!</v>
      </c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 t="e">
        <f t="shared" si="11"/>
        <v>#VALUE!</v>
      </c>
      <c r="AJ24" s="13" t="e">
        <f t="shared" si="11"/>
        <v>#VALUE!</v>
      </c>
      <c r="AK24" s="13"/>
      <c r="AL24" s="13" t="e">
        <f>IF($E24&gt;0,AL$15*($E24),0)</f>
        <v>#VALUE!</v>
      </c>
      <c r="AM24" s="13" t="e">
        <f>IF($E24&gt;0,AM$15*($E24),0)</f>
        <v>#VALUE!</v>
      </c>
      <c r="AN24" s="13"/>
      <c r="AO24" s="13"/>
      <c r="AP24" s="13" t="e">
        <f>IF($E24&gt;0,AP$15*($E24),0)</f>
        <v>#VALUE!</v>
      </c>
      <c r="AQ24" s="13"/>
      <c r="AR24" s="13" t="e">
        <f t="shared" ref="AR24:AR29" si="12">IF($E24&gt;0,AR$15*($E24),0)</f>
        <v>#VALUE!</v>
      </c>
      <c r="AS24" s="114"/>
      <c r="AU24" s="91">
        <f>'Risk calc.'!AT32</f>
        <v>0</v>
      </c>
      <c r="AV24" s="91" t="e">
        <f t="shared" si="6"/>
        <v>#VALUE!</v>
      </c>
      <c r="AW24" s="91" t="e">
        <f t="shared" si="8"/>
        <v>#VALUE!</v>
      </c>
    </row>
    <row r="25" spans="2:49" x14ac:dyDescent="0.3">
      <c r="B25" s="97" t="s">
        <v>18</v>
      </c>
      <c r="C25" s="104">
        <f>'Controls and SOA'!C16</f>
        <v>0</v>
      </c>
      <c r="D25" s="130">
        <f t="shared" si="7"/>
        <v>0</v>
      </c>
      <c r="E25" s="105" t="str">
        <f t="shared" si="2"/>
        <v/>
      </c>
      <c r="F25" s="95"/>
      <c r="G25" s="113" t="e">
        <f>IF($E25&gt;0,G$15*($E25),0)</f>
        <v>#VALUE!</v>
      </c>
      <c r="H25" s="13"/>
      <c r="I25" s="13"/>
      <c r="J25" s="13" t="e">
        <f t="shared" si="3"/>
        <v>#VALUE!</v>
      </c>
      <c r="K25" s="13" t="e">
        <f>IF($E25&gt;0,K$15*($E25),0)</f>
        <v>#VALUE!</v>
      </c>
      <c r="L25" s="13"/>
      <c r="M25" s="13"/>
      <c r="N25" s="13"/>
      <c r="O25" s="13"/>
      <c r="P25" s="13"/>
      <c r="Q25" s="13"/>
      <c r="R25" s="13"/>
      <c r="S25" s="13"/>
      <c r="T25" s="13" t="e">
        <f t="shared" ref="T25:U28" si="13">IF($E25&gt;0,T$15*($E25),0)</f>
        <v>#VALUE!</v>
      </c>
      <c r="U25" s="13" t="e">
        <f t="shared" si="13"/>
        <v>#VALUE!</v>
      </c>
      <c r="V25" s="13"/>
      <c r="W25" s="13"/>
      <c r="X25" s="13" t="e">
        <f t="shared" ref="X25:AA37" si="14">IF($E25&gt;0,X$15*($E25),0)</f>
        <v>#VALUE!</v>
      </c>
      <c r="Y25" s="13" t="e">
        <f t="shared" si="14"/>
        <v>#VALUE!</v>
      </c>
      <c r="Z25" s="13" t="e">
        <f t="shared" si="14"/>
        <v>#VALUE!</v>
      </c>
      <c r="AA25" s="13" t="e">
        <f t="shared" si="14"/>
        <v>#VALUE!</v>
      </c>
      <c r="AB25" s="13"/>
      <c r="AC25" s="13" t="e">
        <f>IF($E25&gt;0,AC$15*($E25),0)</f>
        <v>#VALUE!</v>
      </c>
      <c r="AD25" s="13"/>
      <c r="AE25" s="13"/>
      <c r="AF25" s="13"/>
      <c r="AG25" s="13" t="e">
        <f>IF($E25&gt;0,AG$15*($E25),0)</f>
        <v>#VALUE!</v>
      </c>
      <c r="AH25" s="13" t="e">
        <f>IF($E25&gt;0,AH$15*($E25),0)</f>
        <v>#VALUE!</v>
      </c>
      <c r="AI25" s="13" t="e">
        <f t="shared" si="11"/>
        <v>#VALUE!</v>
      </c>
      <c r="AJ25" s="13" t="e">
        <f t="shared" si="11"/>
        <v>#VALUE!</v>
      </c>
      <c r="AK25" s="13" t="e">
        <f>IF($E25&gt;0,AK$15*($E25),0)</f>
        <v>#VALUE!</v>
      </c>
      <c r="AL25" s="13"/>
      <c r="AM25" s="13"/>
      <c r="AN25" s="13" t="e">
        <f>IF($E25&gt;0,AN$15*($E25),0)</f>
        <v>#VALUE!</v>
      </c>
      <c r="AO25" s="13"/>
      <c r="AP25" s="13"/>
      <c r="AQ25" s="13"/>
      <c r="AR25" s="13" t="e">
        <f t="shared" si="12"/>
        <v>#VALUE!</v>
      </c>
      <c r="AS25" s="114"/>
      <c r="AU25" s="91">
        <f>'Risk calc.'!AT33</f>
        <v>0</v>
      </c>
      <c r="AV25" s="91" t="e">
        <f t="shared" si="6"/>
        <v>#VALUE!</v>
      </c>
      <c r="AW25" s="91" t="e">
        <f t="shared" si="8"/>
        <v>#VALUE!</v>
      </c>
    </row>
    <row r="26" spans="2:49" ht="24" x14ac:dyDescent="0.3">
      <c r="B26" s="100" t="s">
        <v>19</v>
      </c>
      <c r="C26" s="104">
        <f>'Controls and SOA'!C17</f>
        <v>0</v>
      </c>
      <c r="D26" s="130">
        <f t="shared" si="7"/>
        <v>0</v>
      </c>
      <c r="E26" s="105" t="str">
        <f t="shared" si="2"/>
        <v/>
      </c>
      <c r="F26" s="95"/>
      <c r="G26" s="113" t="e">
        <f>IF($E26&gt;0,G$15*($E26),0)</f>
        <v>#VALUE!</v>
      </c>
      <c r="H26" s="13"/>
      <c r="I26" s="13"/>
      <c r="J26" s="13" t="e">
        <f t="shared" si="3"/>
        <v>#VALUE!</v>
      </c>
      <c r="K26" s="13"/>
      <c r="L26" s="13"/>
      <c r="M26" s="13"/>
      <c r="N26" s="13"/>
      <c r="O26" s="13"/>
      <c r="P26" s="13"/>
      <c r="Q26" s="13"/>
      <c r="R26" s="13"/>
      <c r="S26" s="13"/>
      <c r="T26" s="13" t="e">
        <f t="shared" si="13"/>
        <v>#VALUE!</v>
      </c>
      <c r="U26" s="13" t="e">
        <f t="shared" si="13"/>
        <v>#VALUE!</v>
      </c>
      <c r="V26" s="13"/>
      <c r="W26" s="13" t="e">
        <f>IF($E26&gt;0,W$15*($E26),0)</f>
        <v>#VALUE!</v>
      </c>
      <c r="X26" s="13" t="e">
        <f t="shared" si="14"/>
        <v>#VALUE!</v>
      </c>
      <c r="Y26" s="13" t="e">
        <f t="shared" si="14"/>
        <v>#VALUE!</v>
      </c>
      <c r="Z26" s="13" t="e">
        <f t="shared" si="14"/>
        <v>#VALUE!</v>
      </c>
      <c r="AA26" s="13" t="e">
        <f t="shared" si="14"/>
        <v>#VALUE!</v>
      </c>
      <c r="AB26" s="13"/>
      <c r="AC26" s="13" t="e">
        <f>IF($E26&gt;0,AC$15*($E26),0)</f>
        <v>#VALUE!</v>
      </c>
      <c r="AD26" s="13"/>
      <c r="AE26" s="13"/>
      <c r="AF26" s="13"/>
      <c r="AG26" s="13" t="e">
        <f>IF($E26&gt;0,AG$15*($E26),0)</f>
        <v>#VALUE!</v>
      </c>
      <c r="AH26" s="13"/>
      <c r="AI26" s="13" t="e">
        <f t="shared" si="11"/>
        <v>#VALUE!</v>
      </c>
      <c r="AJ26" s="13" t="e">
        <f t="shared" si="11"/>
        <v>#VALUE!</v>
      </c>
      <c r="AK26" s="13" t="e">
        <f>IF($E26&gt;0,AK$15*($E26),0)</f>
        <v>#VALUE!</v>
      </c>
      <c r="AL26" s="13" t="e">
        <f>IF($E26&gt;0,AL$15*($E26),0)</f>
        <v>#VALUE!</v>
      </c>
      <c r="AM26" s="13" t="e">
        <f>IF($E26&gt;0,AM$15*($E26),0)</f>
        <v>#VALUE!</v>
      </c>
      <c r="AN26" s="13" t="e">
        <f>IF($E26&gt;0,AN$15*($E26),0)</f>
        <v>#VALUE!</v>
      </c>
      <c r="AO26" s="13"/>
      <c r="AP26" s="13" t="e">
        <f>IF($E26&gt;0,AP$15*($E26),0)</f>
        <v>#VALUE!</v>
      </c>
      <c r="AQ26" s="13"/>
      <c r="AR26" s="13" t="e">
        <f t="shared" si="12"/>
        <v>#VALUE!</v>
      </c>
      <c r="AS26" s="114" t="e">
        <f>IF($E26&gt;0,AS$15*($E26),0)</f>
        <v>#VALUE!</v>
      </c>
      <c r="AU26" s="91">
        <f>'Risk calc.'!AT34</f>
        <v>0</v>
      </c>
      <c r="AV26" s="91" t="e">
        <f t="shared" si="6"/>
        <v>#VALUE!</v>
      </c>
      <c r="AW26" s="91" t="e">
        <f t="shared" si="8"/>
        <v>#VALUE!</v>
      </c>
    </row>
    <row r="27" spans="2:49" ht="24" x14ac:dyDescent="0.3">
      <c r="B27" s="100" t="s">
        <v>20</v>
      </c>
      <c r="C27" s="104">
        <f>'Controls and SOA'!C18</f>
        <v>0</v>
      </c>
      <c r="D27" s="130">
        <f t="shared" si="7"/>
        <v>0</v>
      </c>
      <c r="E27" s="105" t="str">
        <f t="shared" si="2"/>
        <v/>
      </c>
      <c r="F27" s="95"/>
      <c r="G27" s="113" t="e">
        <f>IF($E27&gt;0,G$15*($E27),0)</f>
        <v>#VALUE!</v>
      </c>
      <c r="H27" s="13"/>
      <c r="I27" s="13"/>
      <c r="J27" s="13" t="e">
        <f t="shared" si="3"/>
        <v>#VALUE!</v>
      </c>
      <c r="K27" s="13"/>
      <c r="L27" s="13"/>
      <c r="M27" s="13"/>
      <c r="N27" s="13"/>
      <c r="O27" s="13"/>
      <c r="P27" s="13"/>
      <c r="Q27" s="13"/>
      <c r="R27" s="13"/>
      <c r="S27" s="13"/>
      <c r="T27" s="13" t="e">
        <f t="shared" si="13"/>
        <v>#VALUE!</v>
      </c>
      <c r="U27" s="13" t="e">
        <f t="shared" si="13"/>
        <v>#VALUE!</v>
      </c>
      <c r="V27" s="13"/>
      <c r="W27" s="13" t="e">
        <f>IF($E27&gt;0,W$15*($E27),0)</f>
        <v>#VALUE!</v>
      </c>
      <c r="X27" s="13"/>
      <c r="Y27" s="13"/>
      <c r="Z27" s="13" t="e">
        <f t="shared" si="14"/>
        <v>#VALUE!</v>
      </c>
      <c r="AA27" s="13" t="e">
        <f t="shared" si="14"/>
        <v>#VALUE!</v>
      </c>
      <c r="AB27" s="13"/>
      <c r="AC27" s="13" t="e">
        <f>IF($E27&gt;0,AC$15*($E27),0)</f>
        <v>#VALUE!</v>
      </c>
      <c r="AD27" s="13" t="e">
        <f>IF($E27&gt;0,AD$15*($E27),0)</f>
        <v>#VALUE!</v>
      </c>
      <c r="AE27" s="13"/>
      <c r="AF27" s="13"/>
      <c r="AG27" s="13" t="e">
        <f>IF($E27&gt;0,AG$15*($E27),0)</f>
        <v>#VALUE!</v>
      </c>
      <c r="AH27" s="13" t="e">
        <f>IF($E27&gt;0,AH$15*($E27),0)</f>
        <v>#VALUE!</v>
      </c>
      <c r="AI27" s="13" t="e">
        <f t="shared" si="11"/>
        <v>#VALUE!</v>
      </c>
      <c r="AJ27" s="13" t="e">
        <f t="shared" si="11"/>
        <v>#VALUE!</v>
      </c>
      <c r="AK27" s="13" t="e">
        <f>IF($E27&gt;0,AK$15*($E27),0)</f>
        <v>#VALUE!</v>
      </c>
      <c r="AL27" s="13" t="e">
        <f>IF($E27&gt;0,AL$15*($E27),0)</f>
        <v>#VALUE!</v>
      </c>
      <c r="AM27" s="13" t="e">
        <f>IF($E27&gt;0,AM$15*($E27),0)</f>
        <v>#VALUE!</v>
      </c>
      <c r="AN27" s="13" t="e">
        <f>IF($E27&gt;0,AN$15*($E27),0)</f>
        <v>#VALUE!</v>
      </c>
      <c r="AO27" s="13" t="e">
        <f>IF($E27&gt;0,AO$15*($E27),0)</f>
        <v>#VALUE!</v>
      </c>
      <c r="AP27" s="13" t="e">
        <f>IF($E27&gt;0,AP$15*($E27),0)</f>
        <v>#VALUE!</v>
      </c>
      <c r="AQ27" s="13"/>
      <c r="AR27" s="13" t="e">
        <f t="shared" si="12"/>
        <v>#VALUE!</v>
      </c>
      <c r="AS27" s="114" t="e">
        <f>IF($E27&gt;0,AS$15*($E27),0)</f>
        <v>#VALUE!</v>
      </c>
      <c r="AU27" s="91">
        <f>'Risk calc.'!AT35</f>
        <v>0</v>
      </c>
      <c r="AV27" s="91" t="e">
        <f t="shared" si="6"/>
        <v>#VALUE!</v>
      </c>
      <c r="AW27" s="91" t="e">
        <f t="shared" si="8"/>
        <v>#VALUE!</v>
      </c>
    </row>
    <row r="28" spans="2:49" ht="36" x14ac:dyDescent="0.3">
      <c r="B28" s="100" t="s">
        <v>21</v>
      </c>
      <c r="C28" s="104">
        <f>'Controls and SOA'!C19</f>
        <v>0</v>
      </c>
      <c r="D28" s="130">
        <v>3</v>
      </c>
      <c r="E28" s="105">
        <f t="shared" si="2"/>
        <v>1</v>
      </c>
      <c r="F28" s="95"/>
      <c r="G28" s="113">
        <f>IF($E28&gt;0,G$15*($E28),0)</f>
        <v>0</v>
      </c>
      <c r="H28" s="13"/>
      <c r="I28" s="13"/>
      <c r="J28" s="13">
        <f t="shared" si="3"/>
        <v>0</v>
      </c>
      <c r="K28" s="13"/>
      <c r="L28" s="13"/>
      <c r="M28" s="13"/>
      <c r="N28" s="13"/>
      <c r="O28" s="13"/>
      <c r="P28" s="13"/>
      <c r="Q28" s="13"/>
      <c r="R28" s="13"/>
      <c r="S28" s="13"/>
      <c r="T28" s="13">
        <f t="shared" si="13"/>
        <v>0</v>
      </c>
      <c r="U28" s="13">
        <f t="shared" si="13"/>
        <v>0</v>
      </c>
      <c r="V28" s="13">
        <f>IF($E28&gt;0,V$15*($E28),0)</f>
        <v>0</v>
      </c>
      <c r="W28" s="13"/>
      <c r="X28" s="13"/>
      <c r="Y28" s="13"/>
      <c r="Z28" s="13">
        <f t="shared" si="14"/>
        <v>0</v>
      </c>
      <c r="AA28" s="13">
        <f t="shared" si="14"/>
        <v>0</v>
      </c>
      <c r="AB28" s="13"/>
      <c r="AC28" s="13"/>
      <c r="AD28" s="13"/>
      <c r="AE28" s="13"/>
      <c r="AF28" s="13"/>
      <c r="AG28" s="13">
        <f>IF($E28&gt;0,AG$15*($E28),0)</f>
        <v>0</v>
      </c>
      <c r="AH28" s="13">
        <f>IF($E28&gt;0,AH$15*($E28),0)</f>
        <v>0</v>
      </c>
      <c r="AI28" s="13">
        <f t="shared" si="11"/>
        <v>0</v>
      </c>
      <c r="AJ28" s="13">
        <f t="shared" si="11"/>
        <v>0</v>
      </c>
      <c r="AK28" s="13"/>
      <c r="AL28" s="13">
        <f>IF($E28&gt;0,AL$15*($E28),0)</f>
        <v>0</v>
      </c>
      <c r="AM28" s="13"/>
      <c r="AN28" s="13">
        <f>IF($E28&gt;0,AN$15*($E28),0)</f>
        <v>0</v>
      </c>
      <c r="AO28" s="13">
        <f>IF($E28&gt;0,AO$15*($E28),0)</f>
        <v>0</v>
      </c>
      <c r="AP28" s="13">
        <f>IF($E28&gt;0,AP$15*($E28),0)</f>
        <v>0</v>
      </c>
      <c r="AQ28" s="13"/>
      <c r="AR28" s="13">
        <f t="shared" si="12"/>
        <v>0</v>
      </c>
      <c r="AS28" s="114"/>
      <c r="AU28" s="91">
        <f>'Risk calc.'!AT36</f>
        <v>0</v>
      </c>
      <c r="AV28" s="91">
        <f t="shared" si="6"/>
        <v>0</v>
      </c>
      <c r="AW28" s="91">
        <f t="shared" si="8"/>
        <v>0</v>
      </c>
    </row>
    <row r="29" spans="2:49" x14ac:dyDescent="0.3">
      <c r="B29" s="100" t="s">
        <v>22</v>
      </c>
      <c r="C29" s="104">
        <f>'Controls and SOA'!C20</f>
        <v>0</v>
      </c>
      <c r="D29" s="130">
        <f t="shared" si="7"/>
        <v>0</v>
      </c>
      <c r="E29" s="105" t="str">
        <f t="shared" si="2"/>
        <v/>
      </c>
      <c r="F29" s="95"/>
      <c r="G29" s="113" t="e">
        <f>IF($E29&gt;0,G$15*($E29),0)</f>
        <v>#VALUE!</v>
      </c>
      <c r="H29" s="13"/>
      <c r="I29" s="13"/>
      <c r="J29" s="13" t="e">
        <f t="shared" si="3"/>
        <v>#VALUE!</v>
      </c>
      <c r="K29" s="13"/>
      <c r="L29" s="13"/>
      <c r="M29" s="13"/>
      <c r="N29" s="13"/>
      <c r="O29" s="13"/>
      <c r="P29" s="13"/>
      <c r="Q29" s="13"/>
      <c r="R29" s="13"/>
      <c r="S29" s="13"/>
      <c r="T29" s="13" t="e">
        <f>IF($E29&gt;0,T$15*($E29),0)</f>
        <v>#VALUE!</v>
      </c>
      <c r="U29" s="13"/>
      <c r="V29" s="13"/>
      <c r="W29" s="13" t="e">
        <f t="shared" ref="W29:Y37" si="15">IF($E29&gt;0,W$15*($E29),0)</f>
        <v>#VALUE!</v>
      </c>
      <c r="X29" s="13" t="e">
        <f t="shared" si="15"/>
        <v>#VALUE!</v>
      </c>
      <c r="Y29" s="13" t="e">
        <f t="shared" si="15"/>
        <v>#VALUE!</v>
      </c>
      <c r="Z29" s="13" t="e">
        <f t="shared" si="14"/>
        <v>#VALUE!</v>
      </c>
      <c r="AA29" s="13" t="e">
        <f t="shared" si="14"/>
        <v>#VALUE!</v>
      </c>
      <c r="AB29" s="13"/>
      <c r="AC29" s="13" t="e">
        <f>IF($E29&gt;0,AC$15*($E29),0)</f>
        <v>#VALUE!</v>
      </c>
      <c r="AD29" s="13"/>
      <c r="AE29" s="13"/>
      <c r="AF29" s="13"/>
      <c r="AG29" s="13" t="e">
        <f>IF($E29&gt;0,AG$15*($E29),0)</f>
        <v>#VALUE!</v>
      </c>
      <c r="AH29" s="13" t="e">
        <f>IF($E29&gt;0,AH$15*($E29),0)</f>
        <v>#VALUE!</v>
      </c>
      <c r="AI29" s="13" t="e">
        <f t="shared" si="11"/>
        <v>#VALUE!</v>
      </c>
      <c r="AJ29" s="13" t="e">
        <f t="shared" si="11"/>
        <v>#VALUE!</v>
      </c>
      <c r="AK29" s="13" t="e">
        <f>IF($E29&gt;0,AK$15*($E29),0)</f>
        <v>#VALUE!</v>
      </c>
      <c r="AL29" s="13" t="e">
        <f>IF($E29&gt;0,AL$15*($E29),0)</f>
        <v>#VALUE!</v>
      </c>
      <c r="AM29" s="13"/>
      <c r="AN29" s="13" t="e">
        <f>IF($E29&gt;0,AN$15*($E29),0)</f>
        <v>#VALUE!</v>
      </c>
      <c r="AO29" s="13" t="e">
        <f>IF($E29&gt;0,AO$15*($E29),0)</f>
        <v>#VALUE!</v>
      </c>
      <c r="AP29" s="13" t="e">
        <f>IF($E29&gt;0,AP$15*($E29),0)</f>
        <v>#VALUE!</v>
      </c>
      <c r="AQ29" s="13"/>
      <c r="AR29" s="13" t="e">
        <f t="shared" si="12"/>
        <v>#VALUE!</v>
      </c>
      <c r="AS29" s="114" t="e">
        <f>IF($E29&gt;0,AS$15*($E29),0)</f>
        <v>#VALUE!</v>
      </c>
      <c r="AU29" s="91">
        <f>'Risk calc.'!AT37</f>
        <v>0</v>
      </c>
      <c r="AV29" s="91" t="e">
        <f t="shared" si="6"/>
        <v>#VALUE!</v>
      </c>
      <c r="AW29" s="91" t="e">
        <f t="shared" si="8"/>
        <v>#VALUE!</v>
      </c>
    </row>
    <row r="30" spans="2:49" ht="24.6" thickBot="1" x14ac:dyDescent="0.35">
      <c r="B30" s="98" t="s">
        <v>23</v>
      </c>
      <c r="C30" s="104">
        <f>'Controls and SOA'!C21</f>
        <v>0</v>
      </c>
      <c r="D30" s="130">
        <f t="shared" si="7"/>
        <v>0</v>
      </c>
      <c r="E30" s="105" t="str">
        <f t="shared" si="2"/>
        <v/>
      </c>
      <c r="F30" s="95"/>
      <c r="G30" s="113"/>
      <c r="H30" s="13"/>
      <c r="I30" s="13"/>
      <c r="J30" s="13" t="e">
        <f t="shared" si="3"/>
        <v>#VALUE!</v>
      </c>
      <c r="K30" s="13" t="e">
        <f>IF($E30&gt;0,K$15*($E30),0)</f>
        <v>#VALUE!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 t="e">
        <f t="shared" si="15"/>
        <v>#VALUE!</v>
      </c>
      <c r="X30" s="13" t="e">
        <f t="shared" si="15"/>
        <v>#VALUE!</v>
      </c>
      <c r="Y30" s="13" t="e">
        <f t="shared" si="15"/>
        <v>#VALUE!</v>
      </c>
      <c r="Z30" s="13" t="e">
        <f t="shared" si="14"/>
        <v>#VALUE!</v>
      </c>
      <c r="AA30" s="13" t="e">
        <f t="shared" si="14"/>
        <v>#VALUE!</v>
      </c>
      <c r="AB30" s="13"/>
      <c r="AC30" s="13" t="e">
        <f>IF($E30&gt;0,AC$15*($E30),0)</f>
        <v>#VALUE!</v>
      </c>
      <c r="AD30" s="13"/>
      <c r="AE30" s="13"/>
      <c r="AF30" s="13"/>
      <c r="AG30" s="13"/>
      <c r="AH30" s="13"/>
      <c r="AI30" s="13"/>
      <c r="AJ30" s="13" t="e">
        <f t="shared" si="11"/>
        <v>#VALUE!</v>
      </c>
      <c r="AK30" s="13"/>
      <c r="AL30" s="13"/>
      <c r="AM30" s="13" t="e">
        <f>IF($E30&gt;0,AM$15*($E30),0)</f>
        <v>#VALUE!</v>
      </c>
      <c r="AN30" s="13"/>
      <c r="AO30" s="13"/>
      <c r="AP30" s="13" t="e">
        <f>IF($E30&gt;0,AP$15*($E30),0)</f>
        <v>#VALUE!</v>
      </c>
      <c r="AQ30" s="13"/>
      <c r="AR30" s="13"/>
      <c r="AS30" s="114" t="e">
        <f>IF($E30&gt;0,AS$15*($E30),0)</f>
        <v>#VALUE!</v>
      </c>
      <c r="AU30" s="91">
        <f>'Risk calc.'!AT38</f>
        <v>0</v>
      </c>
      <c r="AV30" s="91" t="e">
        <f t="shared" si="6"/>
        <v>#VALUE!</v>
      </c>
      <c r="AW30" s="91" t="e">
        <f t="shared" si="8"/>
        <v>#VALUE!</v>
      </c>
    </row>
    <row r="31" spans="2:49" x14ac:dyDescent="0.3">
      <c r="B31" s="99" t="s">
        <v>12</v>
      </c>
      <c r="C31" s="104">
        <f>'Controls and SOA'!C22</f>
        <v>0</v>
      </c>
      <c r="D31" s="130">
        <f t="shared" si="7"/>
        <v>0</v>
      </c>
      <c r="E31" s="105" t="str">
        <f t="shared" si="2"/>
        <v/>
      </c>
      <c r="F31" s="95"/>
      <c r="G31" s="113" t="e">
        <f t="shared" ref="G31:J37" si="16">IF($E31&gt;0,G$15*($E31),0)</f>
        <v>#VALUE!</v>
      </c>
      <c r="H31" s="13" t="e">
        <f t="shared" si="16"/>
        <v>#VALUE!</v>
      </c>
      <c r="I31" s="13" t="e">
        <f t="shared" si="16"/>
        <v>#VALUE!</v>
      </c>
      <c r="J31" s="13" t="e">
        <f t="shared" si="3"/>
        <v>#VALUE!</v>
      </c>
      <c r="K31" s="13" t="e">
        <f>IF($E31&gt;0,K$15*($E31),0)</f>
        <v>#VALUE!</v>
      </c>
      <c r="L31" s="13" t="e">
        <f>IF($E31&gt;0,L$15*($E31),0)</f>
        <v>#VALUE!</v>
      </c>
      <c r="M31" s="13" t="e">
        <f>IF($E31&gt;0,M$15*($E31),0)</f>
        <v>#VALUE!</v>
      </c>
      <c r="N31" s="13"/>
      <c r="O31" s="13" t="e">
        <f t="shared" ref="O31:T32" si="17">IF($E31&gt;0,O$15*($E31),0)</f>
        <v>#VALUE!</v>
      </c>
      <c r="P31" s="13" t="e">
        <f t="shared" si="17"/>
        <v>#VALUE!</v>
      </c>
      <c r="Q31" s="13" t="e">
        <f t="shared" si="17"/>
        <v>#VALUE!</v>
      </c>
      <c r="R31" s="13" t="e">
        <f t="shared" si="17"/>
        <v>#VALUE!</v>
      </c>
      <c r="S31" s="13" t="e">
        <f t="shared" si="17"/>
        <v>#VALUE!</v>
      </c>
      <c r="T31" s="13" t="e">
        <f t="shared" si="17"/>
        <v>#VALUE!</v>
      </c>
      <c r="U31" s="13"/>
      <c r="V31" s="13" t="e">
        <f>IF($E31&gt;0,V$15*($E31),0)</f>
        <v>#VALUE!</v>
      </c>
      <c r="W31" s="13" t="e">
        <f t="shared" si="15"/>
        <v>#VALUE!</v>
      </c>
      <c r="X31" s="13" t="e">
        <f t="shared" si="15"/>
        <v>#VALUE!</v>
      </c>
      <c r="Y31" s="13" t="e">
        <f t="shared" si="15"/>
        <v>#VALUE!</v>
      </c>
      <c r="Z31" s="13" t="e">
        <f t="shared" si="14"/>
        <v>#VALUE!</v>
      </c>
      <c r="AA31" s="13" t="e">
        <f t="shared" si="14"/>
        <v>#VALUE!</v>
      </c>
      <c r="AB31" s="13" t="e">
        <f>IF($E31&gt;0,AB$15*($E31),0)</f>
        <v>#VALUE!</v>
      </c>
      <c r="AC31" s="13" t="e">
        <f>IF($E31&gt;0,AC$15*($E31),0)</f>
        <v>#VALUE!</v>
      </c>
      <c r="AD31" s="13" t="e">
        <f t="shared" ref="AD31:AI32" si="18">IF($E31&gt;0,AD$15*($E31),0)</f>
        <v>#VALUE!</v>
      </c>
      <c r="AE31" s="13" t="e">
        <f t="shared" si="18"/>
        <v>#VALUE!</v>
      </c>
      <c r="AF31" s="13" t="e">
        <f t="shared" si="18"/>
        <v>#VALUE!</v>
      </c>
      <c r="AG31" s="13" t="e">
        <f t="shared" si="18"/>
        <v>#VALUE!</v>
      </c>
      <c r="AH31" s="13" t="e">
        <f t="shared" si="18"/>
        <v>#VALUE!</v>
      </c>
      <c r="AI31" s="13" t="e">
        <f t="shared" si="18"/>
        <v>#VALUE!</v>
      </c>
      <c r="AJ31" s="13" t="e">
        <f t="shared" si="11"/>
        <v>#VALUE!</v>
      </c>
      <c r="AK31" s="13" t="e">
        <f>IF($E31&gt;0,AK$15*($E31),0)</f>
        <v>#VALUE!</v>
      </c>
      <c r="AL31" s="13" t="e">
        <f>IF($E31&gt;0,AL$15*($E31),0)</f>
        <v>#VALUE!</v>
      </c>
      <c r="AM31" s="13" t="e">
        <f>IF($E31&gt;0,AM$15*($E31),0)</f>
        <v>#VALUE!</v>
      </c>
      <c r="AN31" s="13" t="e">
        <f t="shared" ref="AN31:AO33" si="19">IF($E31&gt;0,AN$15*($E31),0)</f>
        <v>#VALUE!</v>
      </c>
      <c r="AO31" s="13" t="e">
        <f t="shared" si="19"/>
        <v>#VALUE!</v>
      </c>
      <c r="AP31" s="13"/>
      <c r="AQ31" s="13" t="e">
        <f>IF($E31&gt;0,AQ$15*($E31),0)</f>
        <v>#VALUE!</v>
      </c>
      <c r="AR31" s="13"/>
      <c r="AS31" s="114" t="e">
        <f>IF($E31&gt;0,AS$15*($E31),0)</f>
        <v>#VALUE!</v>
      </c>
      <c r="AU31" s="91">
        <f>'Risk calc.'!AT39</f>
        <v>0</v>
      </c>
      <c r="AV31" s="91" t="e">
        <f t="shared" si="6"/>
        <v>#VALUE!</v>
      </c>
      <c r="AW31" s="91" t="e">
        <f t="shared" si="8"/>
        <v>#VALUE!</v>
      </c>
    </row>
    <row r="32" spans="2:49" x14ac:dyDescent="0.3">
      <c r="B32" s="100" t="s">
        <v>13</v>
      </c>
      <c r="C32" s="104">
        <f>'Controls and SOA'!C23</f>
        <v>0</v>
      </c>
      <c r="D32" s="130">
        <f t="shared" si="7"/>
        <v>0</v>
      </c>
      <c r="E32" s="105" t="str">
        <f t="shared" si="2"/>
        <v/>
      </c>
      <c r="F32" s="95"/>
      <c r="G32" s="113" t="e">
        <f t="shared" si="16"/>
        <v>#VALUE!</v>
      </c>
      <c r="H32" s="13" t="e">
        <f t="shared" si="16"/>
        <v>#VALUE!</v>
      </c>
      <c r="I32" s="13" t="e">
        <f t="shared" si="16"/>
        <v>#VALUE!</v>
      </c>
      <c r="J32" s="13" t="e">
        <f t="shared" si="16"/>
        <v>#VALUE!</v>
      </c>
      <c r="K32" s="13" t="e">
        <f>IF($E32&gt;0,K$15*($E32),0)</f>
        <v>#VALUE!</v>
      </c>
      <c r="L32" s="13" t="e">
        <f>IF($E32&gt;0,L$15*($E32),0)</f>
        <v>#VALUE!</v>
      </c>
      <c r="M32" s="13" t="e">
        <f>IF($E32&gt;0,M$15*($E32),0)</f>
        <v>#VALUE!</v>
      </c>
      <c r="N32" s="13"/>
      <c r="O32" s="13" t="e">
        <f t="shared" si="17"/>
        <v>#VALUE!</v>
      </c>
      <c r="P32" s="13" t="e">
        <f t="shared" si="17"/>
        <v>#VALUE!</v>
      </c>
      <c r="Q32" s="13" t="e">
        <f t="shared" si="17"/>
        <v>#VALUE!</v>
      </c>
      <c r="R32" s="13" t="e">
        <f t="shared" si="17"/>
        <v>#VALUE!</v>
      </c>
      <c r="S32" s="13" t="e">
        <f t="shared" si="17"/>
        <v>#VALUE!</v>
      </c>
      <c r="T32" s="13" t="e">
        <f t="shared" si="17"/>
        <v>#VALUE!</v>
      </c>
      <c r="U32" s="13"/>
      <c r="V32" s="13" t="e">
        <f>IF($E32&gt;0,V$15*($E32),0)</f>
        <v>#VALUE!</v>
      </c>
      <c r="W32" s="13" t="e">
        <f t="shared" si="15"/>
        <v>#VALUE!</v>
      </c>
      <c r="X32" s="13" t="e">
        <f t="shared" si="15"/>
        <v>#VALUE!</v>
      </c>
      <c r="Y32" s="13" t="e">
        <f t="shared" si="15"/>
        <v>#VALUE!</v>
      </c>
      <c r="Z32" s="13" t="e">
        <f t="shared" si="14"/>
        <v>#VALUE!</v>
      </c>
      <c r="AA32" s="13" t="e">
        <f t="shared" si="14"/>
        <v>#VALUE!</v>
      </c>
      <c r="AB32" s="13" t="e">
        <f>IF($E32&gt;0,AB$15*($E32),0)</f>
        <v>#VALUE!</v>
      </c>
      <c r="AC32" s="13" t="e">
        <f>IF($E32&gt;0,AC$15*($E32),0)</f>
        <v>#VALUE!</v>
      </c>
      <c r="AD32" s="13" t="e">
        <f t="shared" si="18"/>
        <v>#VALUE!</v>
      </c>
      <c r="AE32" s="13" t="e">
        <f t="shared" si="18"/>
        <v>#VALUE!</v>
      </c>
      <c r="AF32" s="13" t="e">
        <f t="shared" si="18"/>
        <v>#VALUE!</v>
      </c>
      <c r="AG32" s="13" t="e">
        <f t="shared" si="18"/>
        <v>#VALUE!</v>
      </c>
      <c r="AH32" s="13" t="e">
        <f t="shared" si="18"/>
        <v>#VALUE!</v>
      </c>
      <c r="AI32" s="13" t="e">
        <f t="shared" si="18"/>
        <v>#VALUE!</v>
      </c>
      <c r="AJ32" s="13" t="e">
        <f t="shared" si="11"/>
        <v>#VALUE!</v>
      </c>
      <c r="AK32" s="13" t="e">
        <f>IF($E32&gt;0,AK$15*($E32),0)</f>
        <v>#VALUE!</v>
      </c>
      <c r="AL32" s="13"/>
      <c r="AM32" s="13" t="e">
        <f>IF($E32&gt;0,AM$15*($E32),0)</f>
        <v>#VALUE!</v>
      </c>
      <c r="AN32" s="13" t="e">
        <f t="shared" si="19"/>
        <v>#VALUE!</v>
      </c>
      <c r="AO32" s="13" t="e">
        <f t="shared" si="19"/>
        <v>#VALUE!</v>
      </c>
      <c r="AP32" s="13"/>
      <c r="AQ32" s="13" t="e">
        <f>IF($E32&gt;0,AQ$15*($E32),0)</f>
        <v>#VALUE!</v>
      </c>
      <c r="AR32" s="13"/>
      <c r="AS32" s="114" t="e">
        <f>IF($E32&gt;0,AS$15*($E32),0)</f>
        <v>#VALUE!</v>
      </c>
      <c r="AU32" s="91">
        <f>'Risk calc.'!AT40</f>
        <v>0</v>
      </c>
      <c r="AV32" s="91" t="e">
        <f t="shared" si="6"/>
        <v>#VALUE!</v>
      </c>
      <c r="AW32" s="91" t="e">
        <f t="shared" si="8"/>
        <v>#VALUE!</v>
      </c>
    </row>
    <row r="33" spans="2:49" x14ac:dyDescent="0.3">
      <c r="B33" s="100" t="s">
        <v>14</v>
      </c>
      <c r="C33" s="104">
        <f>'Controls and SOA'!C24</f>
        <v>0</v>
      </c>
      <c r="D33" s="130">
        <f t="shared" si="7"/>
        <v>0</v>
      </c>
      <c r="E33" s="105" t="str">
        <f t="shared" si="2"/>
        <v/>
      </c>
      <c r="F33" s="95"/>
      <c r="G33" s="113"/>
      <c r="H33" s="13"/>
      <c r="I33" s="13"/>
      <c r="J33" s="13" t="e">
        <f t="shared" si="16"/>
        <v>#VALUE!</v>
      </c>
      <c r="K33" s="13"/>
      <c r="L33" s="13"/>
      <c r="M33" s="13"/>
      <c r="N33" s="13"/>
      <c r="O33" s="13"/>
      <c r="P33" s="13"/>
      <c r="Q33" s="13" t="e">
        <f>IF($E33&gt;0,Q$15*($E33),0)</f>
        <v>#VALUE!</v>
      </c>
      <c r="R33" s="13" t="e">
        <f>IF($E33&gt;0,R$15*($E33),0)</f>
        <v>#VALUE!</v>
      </c>
      <c r="S33" s="13"/>
      <c r="T33" s="13" t="e">
        <f>IF($E33&gt;0,T$15*($E33),0)</f>
        <v>#VALUE!</v>
      </c>
      <c r="U33" s="13"/>
      <c r="V33" s="13" t="e">
        <f>IF($E33&gt;0,V$15*($E33),0)</f>
        <v>#VALUE!</v>
      </c>
      <c r="W33" s="13" t="e">
        <f t="shared" si="15"/>
        <v>#VALUE!</v>
      </c>
      <c r="X33" s="13" t="e">
        <f t="shared" si="15"/>
        <v>#VALUE!</v>
      </c>
      <c r="Y33" s="13" t="e">
        <f t="shared" si="15"/>
        <v>#VALUE!</v>
      </c>
      <c r="Z33" s="13" t="e">
        <f t="shared" si="14"/>
        <v>#VALUE!</v>
      </c>
      <c r="AA33" s="13" t="e">
        <f t="shared" si="14"/>
        <v>#VALUE!</v>
      </c>
      <c r="AB33" s="13" t="e">
        <f>IF($E33&gt;0,AB$15*($E33),0)</f>
        <v>#VALUE!</v>
      </c>
      <c r="AC33" s="13" t="e">
        <f>IF($E33&gt;0,AC$15*($E33),0)</f>
        <v>#VALUE!</v>
      </c>
      <c r="AD33" s="13" t="e">
        <f>IF($E33&gt;0,AD$15*($E33),0)</f>
        <v>#VALUE!</v>
      </c>
      <c r="AE33" s="13" t="e">
        <f>IF($E33&gt;0,AE$15*($E33),0)</f>
        <v>#VALUE!</v>
      </c>
      <c r="AF33" s="13"/>
      <c r="AG33" s="13"/>
      <c r="AH33" s="13" t="e">
        <f>IF($E33&gt;0,AH$15*($E33),0)</f>
        <v>#VALUE!</v>
      </c>
      <c r="AI33" s="13" t="e">
        <f>IF($E33&gt;0,AI$15*($E33),0)</f>
        <v>#VALUE!</v>
      </c>
      <c r="AJ33" s="13" t="e">
        <f t="shared" si="11"/>
        <v>#VALUE!</v>
      </c>
      <c r="AK33" s="13" t="e">
        <f>IF($E33&gt;0,AK$15*($E33),0)</f>
        <v>#VALUE!</v>
      </c>
      <c r="AL33" s="13" t="e">
        <f>IF($E33&gt;0,AL$15*($E33),0)</f>
        <v>#VALUE!</v>
      </c>
      <c r="AM33" s="13" t="e">
        <f>IF($E33&gt;0,AM$15*($E33),0)</f>
        <v>#VALUE!</v>
      </c>
      <c r="AN33" s="13" t="e">
        <f t="shared" si="19"/>
        <v>#VALUE!</v>
      </c>
      <c r="AO33" s="13" t="e">
        <f t="shared" si="19"/>
        <v>#VALUE!</v>
      </c>
      <c r="AP33" s="13"/>
      <c r="AQ33" s="13"/>
      <c r="AR33" s="13"/>
      <c r="AS33" s="114" t="e">
        <f>IF($E33&gt;0,AS$15*($E33),0)</f>
        <v>#VALUE!</v>
      </c>
      <c r="AU33" s="91">
        <f>'Risk calc.'!AT41</f>
        <v>0</v>
      </c>
      <c r="AV33" s="91" t="e">
        <f t="shared" si="6"/>
        <v>#VALUE!</v>
      </c>
      <c r="AW33" s="91" t="e">
        <f t="shared" si="8"/>
        <v>#VALUE!</v>
      </c>
    </row>
    <row r="34" spans="2:49" x14ac:dyDescent="0.3">
      <c r="B34" s="100" t="s">
        <v>24</v>
      </c>
      <c r="C34" s="104">
        <f>'Controls and SOA'!C25</f>
        <v>0</v>
      </c>
      <c r="D34" s="130">
        <f t="shared" si="7"/>
        <v>0</v>
      </c>
      <c r="E34" s="105" t="str">
        <f t="shared" si="2"/>
        <v/>
      </c>
      <c r="F34" s="95"/>
      <c r="G34" s="113"/>
      <c r="H34" s="13"/>
      <c r="I34" s="13"/>
      <c r="J34" s="13" t="e">
        <f t="shared" si="16"/>
        <v>#VALUE!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 t="e">
        <f t="shared" si="15"/>
        <v>#VALUE!</v>
      </c>
      <c r="Y34" s="13" t="e">
        <f t="shared" si="15"/>
        <v>#VALUE!</v>
      </c>
      <c r="Z34" s="13" t="e">
        <f t="shared" si="14"/>
        <v>#VALUE!</v>
      </c>
      <c r="AA34" s="13" t="e">
        <f t="shared" si="14"/>
        <v>#VALUE!</v>
      </c>
      <c r="AB34" s="13"/>
      <c r="AC34" s="13"/>
      <c r="AD34" s="13"/>
      <c r="AE34" s="13"/>
      <c r="AF34" s="13"/>
      <c r="AG34" s="13"/>
      <c r="AH34" s="13"/>
      <c r="AI34" s="13"/>
      <c r="AJ34" s="13" t="e">
        <f t="shared" si="11"/>
        <v>#VALUE!</v>
      </c>
      <c r="AK34" s="13"/>
      <c r="AL34" s="13"/>
      <c r="AM34" s="13"/>
      <c r="AN34" s="13"/>
      <c r="AO34" s="13"/>
      <c r="AP34" s="13"/>
      <c r="AQ34" s="13"/>
      <c r="AR34" s="13"/>
      <c r="AS34" s="114"/>
      <c r="AU34" s="91">
        <f>'Risk calc.'!AT42</f>
        <v>0</v>
      </c>
      <c r="AV34" s="91" t="e">
        <f t="shared" si="6"/>
        <v>#VALUE!</v>
      </c>
      <c r="AW34" s="91" t="e">
        <f t="shared" si="8"/>
        <v>#VALUE!</v>
      </c>
    </row>
    <row r="35" spans="2:49" ht="24" x14ac:dyDescent="0.3">
      <c r="B35" s="100" t="s">
        <v>15</v>
      </c>
      <c r="C35" s="104">
        <f>'Controls and SOA'!C26</f>
        <v>0</v>
      </c>
      <c r="D35" s="130">
        <v>3</v>
      </c>
      <c r="E35" s="105">
        <f t="shared" si="2"/>
        <v>1</v>
      </c>
      <c r="F35" s="95"/>
      <c r="G35" s="113"/>
      <c r="H35" s="13"/>
      <c r="I35" s="13"/>
      <c r="J35" s="13">
        <f t="shared" si="16"/>
        <v>0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>
        <f t="shared" si="15"/>
        <v>0</v>
      </c>
      <c r="Y35" s="13">
        <f t="shared" si="15"/>
        <v>0</v>
      </c>
      <c r="Z35" s="13">
        <f t="shared" si="14"/>
        <v>0</v>
      </c>
      <c r="AA35" s="13">
        <f t="shared" si="14"/>
        <v>0</v>
      </c>
      <c r="AB35" s="13"/>
      <c r="AC35" s="13"/>
      <c r="AD35" s="13">
        <f>IF($E35&gt;0,AD$15*($E35),0)</f>
        <v>0</v>
      </c>
      <c r="AE35" s="13"/>
      <c r="AF35" s="13"/>
      <c r="AG35" s="13"/>
      <c r="AH35" s="13"/>
      <c r="AI35" s="13">
        <f>IF($E35&gt;0,AI$15*($E35),0)</f>
        <v>0</v>
      </c>
      <c r="AJ35" s="13"/>
      <c r="AK35" s="13">
        <f>IF($E35&gt;0,AK$15*($E35),0)</f>
        <v>0</v>
      </c>
      <c r="AL35" s="13"/>
      <c r="AM35" s="13"/>
      <c r="AN35" s="13"/>
      <c r="AO35" s="13">
        <f>IF($E35&gt;0,AO$15*($E35),0)</f>
        <v>0</v>
      </c>
      <c r="AP35" s="13"/>
      <c r="AQ35" s="13"/>
      <c r="AR35" s="13"/>
      <c r="AS35" s="114"/>
      <c r="AU35" s="91">
        <f>'Risk calc.'!AT43</f>
        <v>0</v>
      </c>
      <c r="AV35" s="91">
        <f t="shared" si="6"/>
        <v>0</v>
      </c>
      <c r="AW35" s="91">
        <f t="shared" si="8"/>
        <v>0</v>
      </c>
    </row>
    <row r="36" spans="2:49" x14ac:dyDescent="0.3">
      <c r="B36" s="100" t="s">
        <v>16</v>
      </c>
      <c r="C36" s="104">
        <f>'Controls and SOA'!C27</f>
        <v>0</v>
      </c>
      <c r="D36" s="130">
        <f t="shared" si="7"/>
        <v>0</v>
      </c>
      <c r="E36" s="105" t="str">
        <f t="shared" si="2"/>
        <v/>
      </c>
      <c r="F36" s="95"/>
      <c r="G36" s="113"/>
      <c r="H36" s="13"/>
      <c r="I36" s="13"/>
      <c r="J36" s="13" t="e">
        <f t="shared" si="16"/>
        <v>#VALUE!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 t="e">
        <f t="shared" si="15"/>
        <v>#VALUE!</v>
      </c>
      <c r="Y36" s="13" t="e">
        <f t="shared" si="15"/>
        <v>#VALUE!</v>
      </c>
      <c r="Z36" s="13" t="e">
        <f t="shared" si="14"/>
        <v>#VALUE!</v>
      </c>
      <c r="AA36" s="13" t="e">
        <f t="shared" si="14"/>
        <v>#VALUE!</v>
      </c>
      <c r="AB36" s="13"/>
      <c r="AC36" s="13"/>
      <c r="AD36" s="13" t="e">
        <f>IF($E36&gt;0,AD$15*($E36),0)</f>
        <v>#VALUE!</v>
      </c>
      <c r="AE36" s="13"/>
      <c r="AF36" s="13"/>
      <c r="AG36" s="13"/>
      <c r="AH36" s="13"/>
      <c r="AI36" s="13" t="e">
        <f>IF($E36&gt;0,AI$15*($E36),0)</f>
        <v>#VALUE!</v>
      </c>
      <c r="AJ36" s="13"/>
      <c r="AK36" s="13" t="e">
        <f>IF($E36&gt;0,AK$15*($E36),0)</f>
        <v>#VALUE!</v>
      </c>
      <c r="AL36" s="13"/>
      <c r="AM36" s="13"/>
      <c r="AN36" s="13"/>
      <c r="AO36" s="13" t="e">
        <f>IF($E36&gt;0,AO$15*($E36),0)</f>
        <v>#VALUE!</v>
      </c>
      <c r="AP36" s="13"/>
      <c r="AQ36" s="13"/>
      <c r="AR36" s="13"/>
      <c r="AS36" s="114"/>
      <c r="AU36" s="91">
        <f>'Risk calc.'!AT44</f>
        <v>0</v>
      </c>
      <c r="AV36" s="91" t="e">
        <f t="shared" si="6"/>
        <v>#VALUE!</v>
      </c>
      <c r="AW36" s="91" t="e">
        <f t="shared" si="8"/>
        <v>#VALUE!</v>
      </c>
    </row>
    <row r="37" spans="2:49" x14ac:dyDescent="0.3">
      <c r="B37" s="100" t="s">
        <v>17</v>
      </c>
      <c r="C37" s="104">
        <f>'Controls and SOA'!C28</f>
        <v>0</v>
      </c>
      <c r="D37" s="130">
        <v>3</v>
      </c>
      <c r="E37" s="105">
        <f t="shared" si="2"/>
        <v>1</v>
      </c>
      <c r="F37" s="95"/>
      <c r="G37" s="113"/>
      <c r="H37" s="13"/>
      <c r="I37" s="13"/>
      <c r="J37" s="13">
        <f t="shared" si="16"/>
        <v>0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>
        <f t="shared" si="15"/>
        <v>0</v>
      </c>
      <c r="Y37" s="13">
        <f t="shared" si="15"/>
        <v>0</v>
      </c>
      <c r="Z37" s="13">
        <f t="shared" si="14"/>
        <v>0</v>
      </c>
      <c r="AA37" s="13">
        <f t="shared" si="14"/>
        <v>0</v>
      </c>
      <c r="AB37" s="13"/>
      <c r="AC37" s="13"/>
      <c r="AD37" s="13">
        <f>IF($E37&gt;0,AD$15*($E37),0)</f>
        <v>0</v>
      </c>
      <c r="AE37" s="13"/>
      <c r="AF37" s="13"/>
      <c r="AG37" s="13"/>
      <c r="AH37" s="13"/>
      <c r="AI37" s="13">
        <f>IF($E37&gt;0,AI$15*($E37),0)</f>
        <v>0</v>
      </c>
      <c r="AJ37" s="13"/>
      <c r="AK37" s="13">
        <f>IF($E37&gt;0,AK$15*($E37),0)</f>
        <v>0</v>
      </c>
      <c r="AL37" s="13"/>
      <c r="AM37" s="13"/>
      <c r="AN37" s="13"/>
      <c r="AO37" s="13">
        <f>IF($E37&gt;0,AO$15*($E37),0)</f>
        <v>0</v>
      </c>
      <c r="AP37" s="13"/>
      <c r="AQ37" s="13"/>
      <c r="AR37" s="13"/>
      <c r="AS37" s="114"/>
      <c r="AU37" s="91">
        <f>'Risk calc.'!AT45</f>
        <v>0</v>
      </c>
      <c r="AV37" s="91">
        <f t="shared" si="6"/>
        <v>0</v>
      </c>
      <c r="AW37" s="91">
        <f t="shared" si="8"/>
        <v>0</v>
      </c>
    </row>
    <row r="38" spans="2:49" ht="24" x14ac:dyDescent="0.3">
      <c r="B38" s="100" t="s">
        <v>53</v>
      </c>
      <c r="C38" s="104">
        <f>'Controls and SOA'!C29</f>
        <v>0</v>
      </c>
      <c r="D38" s="130">
        <f t="shared" si="7"/>
        <v>0</v>
      </c>
      <c r="E38" s="105" t="str">
        <f t="shared" si="2"/>
        <v/>
      </c>
      <c r="F38" s="95"/>
      <c r="G38" s="1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 t="e">
        <f>IF($E38&gt;0,Z$15*($E38),0)</f>
        <v>#VALUE!</v>
      </c>
      <c r="AA38" s="13"/>
      <c r="AB38" s="13"/>
      <c r="AC38" s="13"/>
      <c r="AD38" s="13"/>
      <c r="AE38" s="13"/>
      <c r="AF38" s="13"/>
      <c r="AG38" s="13"/>
      <c r="AH38" s="13"/>
      <c r="AI38" s="13"/>
      <c r="AJ38" s="13" t="e">
        <f t="shared" ref="AJ38:AM45" si="20">IF($E38&gt;0,AJ$15*($E38),0)</f>
        <v>#VALUE!</v>
      </c>
      <c r="AK38" s="13"/>
      <c r="AL38" s="13"/>
      <c r="AM38" s="13"/>
      <c r="AN38" s="13"/>
      <c r="AO38" s="13"/>
      <c r="AP38" s="13"/>
      <c r="AQ38" s="13"/>
      <c r="AR38" s="13"/>
      <c r="AS38" s="114"/>
      <c r="AU38" s="91">
        <f>'Risk calc.'!AT46</f>
        <v>0</v>
      </c>
      <c r="AV38" s="91" t="e">
        <f t="shared" si="6"/>
        <v>#VALUE!</v>
      </c>
      <c r="AW38" s="91" t="e">
        <f t="shared" si="8"/>
        <v>#VALUE!</v>
      </c>
    </row>
    <row r="39" spans="2:49" x14ac:dyDescent="0.3">
      <c r="B39" s="100" t="s">
        <v>54</v>
      </c>
      <c r="C39" s="104">
        <f>'Controls and SOA'!C30</f>
        <v>0</v>
      </c>
      <c r="D39" s="130">
        <f t="shared" si="7"/>
        <v>0</v>
      </c>
      <c r="E39" s="105" t="str">
        <f t="shared" si="2"/>
        <v/>
      </c>
      <c r="F39" s="95"/>
      <c r="G39" s="1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 t="e">
        <f>IF($E39&gt;0,Z$15*($E39),0)</f>
        <v>#VALUE!</v>
      </c>
      <c r="AA39" s="13"/>
      <c r="AB39" s="13"/>
      <c r="AC39" s="13" t="e">
        <f>IF($E39&gt;0,AC$15*($E39),0)</f>
        <v>#VALUE!</v>
      </c>
      <c r="AD39" s="13"/>
      <c r="AE39" s="13"/>
      <c r="AF39" s="13"/>
      <c r="AG39" s="13"/>
      <c r="AH39" s="13"/>
      <c r="AI39" s="13"/>
      <c r="AJ39" s="13" t="e">
        <f t="shared" si="20"/>
        <v>#VALUE!</v>
      </c>
      <c r="AK39" s="13"/>
      <c r="AL39" s="13"/>
      <c r="AM39" s="13"/>
      <c r="AN39" s="13"/>
      <c r="AO39" s="13"/>
      <c r="AP39" s="13"/>
      <c r="AQ39" s="13"/>
      <c r="AR39" s="13"/>
      <c r="AS39" s="114"/>
      <c r="AU39" s="91">
        <f>'Risk calc.'!AT47</f>
        <v>0</v>
      </c>
      <c r="AV39" s="91" t="e">
        <f t="shared" si="6"/>
        <v>#VALUE!</v>
      </c>
      <c r="AW39" s="91" t="e">
        <f t="shared" si="8"/>
        <v>#VALUE!</v>
      </c>
    </row>
    <row r="40" spans="2:49" ht="14.4" thickBot="1" x14ac:dyDescent="0.35">
      <c r="B40" s="101" t="s">
        <v>57</v>
      </c>
      <c r="C40" s="104">
        <f>'Controls and SOA'!C31</f>
        <v>0</v>
      </c>
      <c r="D40" s="130">
        <f t="shared" si="7"/>
        <v>0</v>
      </c>
      <c r="E40" s="105" t="str">
        <f t="shared" si="2"/>
        <v/>
      </c>
      <c r="F40" s="95"/>
      <c r="G40" s="113"/>
      <c r="H40" s="13"/>
      <c r="I40" s="13"/>
      <c r="J40" s="13" t="e">
        <f>IF($E40&gt;0,J$15*($E40),0)</f>
        <v>#VALUE!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 t="e">
        <f>IF($E40&gt;0,V$15*($E40),0)</f>
        <v>#VALUE!</v>
      </c>
      <c r="W40" s="13"/>
      <c r="X40" s="13"/>
      <c r="Y40" s="13"/>
      <c r="Z40" s="13"/>
      <c r="AA40" s="13" t="e">
        <f>IF($E40&gt;0,AA$15*($E40),0)</f>
        <v>#VALUE!</v>
      </c>
      <c r="AB40" s="13"/>
      <c r="AC40" s="13"/>
      <c r="AD40" s="13"/>
      <c r="AE40" s="13"/>
      <c r="AF40" s="13" t="e">
        <f>IF($E40&gt;0,AF$15*($E40),0)</f>
        <v>#VALUE!</v>
      </c>
      <c r="AG40" s="13"/>
      <c r="AH40" s="13"/>
      <c r="AI40" s="13"/>
      <c r="AJ40" s="13" t="e">
        <f t="shared" si="20"/>
        <v>#VALUE!</v>
      </c>
      <c r="AK40" s="13"/>
      <c r="AL40" s="13"/>
      <c r="AM40" s="13"/>
      <c r="AN40" s="13"/>
      <c r="AO40" s="13"/>
      <c r="AP40" s="13"/>
      <c r="AQ40" s="13" t="e">
        <f>IF($E40&gt;0,AQ$15*($E40),0)</f>
        <v>#VALUE!</v>
      </c>
      <c r="AR40" s="13"/>
      <c r="AS40" s="114"/>
      <c r="AU40" s="91">
        <f>'Risk calc.'!AT48</f>
        <v>0</v>
      </c>
      <c r="AV40" s="91" t="e">
        <f t="shared" si="6"/>
        <v>#VALUE!</v>
      </c>
      <c r="AW40" s="91" t="e">
        <f t="shared" si="8"/>
        <v>#VALUE!</v>
      </c>
    </row>
    <row r="41" spans="2:49" x14ac:dyDescent="0.3">
      <c r="B41" s="97" t="s">
        <v>65</v>
      </c>
      <c r="C41" s="104">
        <f>'Controls and SOA'!C32</f>
        <v>0</v>
      </c>
      <c r="D41" s="130">
        <f t="shared" si="7"/>
        <v>0</v>
      </c>
      <c r="E41" s="105" t="str">
        <f t="shared" si="2"/>
        <v/>
      </c>
      <c r="F41" s="95"/>
      <c r="G41" s="1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 t="e">
        <f>IF($E41&gt;0,T$15*($E41),0)</f>
        <v>#VALUE!</v>
      </c>
      <c r="U41" s="13"/>
      <c r="V41" s="13"/>
      <c r="W41" s="13" t="e">
        <f>IF($E41&gt;0,W$15*($E41),0)</f>
        <v>#VALUE!</v>
      </c>
      <c r="X41" s="13"/>
      <c r="Y41" s="13"/>
      <c r="Z41" s="13"/>
      <c r="AA41" s="13"/>
      <c r="AB41" s="13"/>
      <c r="AC41" s="13" t="e">
        <f t="shared" ref="AC41:AC47" si="21">IF($E41&gt;0,AC$15*($E41),0)</f>
        <v>#VALUE!</v>
      </c>
      <c r="AD41" s="13"/>
      <c r="AE41" s="13"/>
      <c r="AF41" s="13"/>
      <c r="AG41" s="13"/>
      <c r="AH41" s="13"/>
      <c r="AI41" s="13" t="e">
        <f t="shared" ref="AI41:AI47" si="22">IF($E41&gt;0,AI$15*($E41),0)</f>
        <v>#VALUE!</v>
      </c>
      <c r="AJ41" s="13" t="e">
        <f t="shared" si="20"/>
        <v>#VALUE!</v>
      </c>
      <c r="AK41" s="13" t="e">
        <f t="shared" si="20"/>
        <v>#VALUE!</v>
      </c>
      <c r="AL41" s="13" t="e">
        <f t="shared" si="20"/>
        <v>#VALUE!</v>
      </c>
      <c r="AM41" s="13" t="e">
        <f t="shared" si="20"/>
        <v>#VALUE!</v>
      </c>
      <c r="AN41" s="13"/>
      <c r="AO41" s="13" t="e">
        <f t="shared" ref="AO41:AP53" si="23">IF($E41&gt;0,AO$15*($E41),0)</f>
        <v>#VALUE!</v>
      </c>
      <c r="AP41" s="13" t="e">
        <f t="shared" si="23"/>
        <v>#VALUE!</v>
      </c>
      <c r="AQ41" s="13"/>
      <c r="AR41" s="13" t="e">
        <f>IF($E41&gt;0,AR$15*($E41),0)</f>
        <v>#VALUE!</v>
      </c>
      <c r="AS41" s="114" t="e">
        <f>IF($E41&gt;0,AS$15*($E41),0)</f>
        <v>#VALUE!</v>
      </c>
      <c r="AU41" s="91">
        <f>'Risk calc.'!AT49</f>
        <v>0</v>
      </c>
      <c r="AV41" s="91" t="e">
        <f t="shared" si="6"/>
        <v>#VALUE!</v>
      </c>
      <c r="AW41" s="91" t="e">
        <f t="shared" si="8"/>
        <v>#VALUE!</v>
      </c>
    </row>
    <row r="42" spans="2:49" ht="24" x14ac:dyDescent="0.3">
      <c r="B42" s="100" t="s">
        <v>74</v>
      </c>
      <c r="C42" s="104">
        <f>'Controls and SOA'!C33</f>
        <v>0</v>
      </c>
      <c r="D42" s="130">
        <f t="shared" si="7"/>
        <v>0</v>
      </c>
      <c r="E42" s="105" t="str">
        <f t="shared" si="2"/>
        <v/>
      </c>
      <c r="F42" s="95"/>
      <c r="G42" s="113" t="e">
        <f>IF($E42&gt;0,G$15*($E42),0)</f>
        <v>#VALUE!</v>
      </c>
      <c r="H42" s="13"/>
      <c r="I42" s="13"/>
      <c r="J42" s="13"/>
      <c r="K42" s="13" t="e">
        <f>IF($E42&gt;0,K$15*($E42),0)</f>
        <v>#VALUE!</v>
      </c>
      <c r="L42" s="13" t="e">
        <f>IF($E42&gt;0,L$15*($E42),0)</f>
        <v>#VALUE!</v>
      </c>
      <c r="M42" s="13" t="e">
        <f>IF($E42&gt;0,M$15*($E42),0)</f>
        <v>#VALUE!</v>
      </c>
      <c r="N42" s="13"/>
      <c r="O42" s="13"/>
      <c r="P42" s="13" t="e">
        <f>IF($E42&gt;0,P$15*($E42),0)</f>
        <v>#VALUE!</v>
      </c>
      <c r="Q42" s="13"/>
      <c r="R42" s="13"/>
      <c r="S42" s="13"/>
      <c r="T42" s="13" t="e">
        <f>IF($E42&gt;0,T$15*($E42),0)</f>
        <v>#VALUE!</v>
      </c>
      <c r="U42" s="13"/>
      <c r="V42" s="13"/>
      <c r="W42" s="13" t="e">
        <f>IF($E42&gt;0,W$15*($E42),0)</f>
        <v>#VALUE!</v>
      </c>
      <c r="X42" s="13"/>
      <c r="Y42" s="13"/>
      <c r="Z42" s="13"/>
      <c r="AA42" s="13"/>
      <c r="AB42" s="13"/>
      <c r="AC42" s="13" t="e">
        <f t="shared" si="21"/>
        <v>#VALUE!</v>
      </c>
      <c r="AD42" s="13"/>
      <c r="AE42" s="13"/>
      <c r="AF42" s="13"/>
      <c r="AG42" s="13"/>
      <c r="AH42" s="13"/>
      <c r="AI42" s="13" t="e">
        <f t="shared" si="22"/>
        <v>#VALUE!</v>
      </c>
      <c r="AJ42" s="13" t="e">
        <f t="shared" si="20"/>
        <v>#VALUE!</v>
      </c>
      <c r="AK42" s="13" t="e">
        <f t="shared" si="20"/>
        <v>#VALUE!</v>
      </c>
      <c r="AL42" s="13" t="e">
        <f t="shared" si="20"/>
        <v>#VALUE!</v>
      </c>
      <c r="AM42" s="13" t="e">
        <f t="shared" si="20"/>
        <v>#VALUE!</v>
      </c>
      <c r="AN42" s="13" t="e">
        <f>IF($E42&gt;0,AN$15*($E42),0)</f>
        <v>#VALUE!</v>
      </c>
      <c r="AO42" s="13" t="e">
        <f t="shared" si="23"/>
        <v>#VALUE!</v>
      </c>
      <c r="AP42" s="13" t="e">
        <f t="shared" si="23"/>
        <v>#VALUE!</v>
      </c>
      <c r="AQ42" s="13"/>
      <c r="AR42" s="13" t="e">
        <f>IF($E42&gt;0,AR$15*($E42),0)</f>
        <v>#VALUE!</v>
      </c>
      <c r="AS42" s="114" t="e">
        <f>IF($E42&gt;0,AS$15*($E42),0)</f>
        <v>#VALUE!</v>
      </c>
      <c r="AU42" s="91">
        <f>'Risk calc.'!AT50</f>
        <v>0</v>
      </c>
      <c r="AV42" s="91" t="e">
        <f t="shared" si="6"/>
        <v>#VALUE!</v>
      </c>
      <c r="AW42" s="91" t="e">
        <f t="shared" si="8"/>
        <v>#VALUE!</v>
      </c>
    </row>
    <row r="43" spans="2:49" ht="24" x14ac:dyDescent="0.3">
      <c r="B43" s="100" t="s">
        <v>66</v>
      </c>
      <c r="C43" s="104">
        <f>'Controls and SOA'!C34</f>
        <v>0</v>
      </c>
      <c r="D43" s="130">
        <f t="shared" si="7"/>
        <v>0</v>
      </c>
      <c r="E43" s="105" t="str">
        <f t="shared" si="2"/>
        <v/>
      </c>
      <c r="F43" s="95"/>
      <c r="G43" s="1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 t="e">
        <f>IF($E43&gt;0,T$15*($E43),0)</f>
        <v>#VALUE!</v>
      </c>
      <c r="U43" s="13"/>
      <c r="V43" s="13"/>
      <c r="W43" s="13"/>
      <c r="X43" s="13"/>
      <c r="Y43" s="13"/>
      <c r="Z43" s="13"/>
      <c r="AA43" s="13"/>
      <c r="AB43" s="13"/>
      <c r="AC43" s="13" t="e">
        <f t="shared" si="21"/>
        <v>#VALUE!</v>
      </c>
      <c r="AD43" s="13"/>
      <c r="AE43" s="13"/>
      <c r="AF43" s="13"/>
      <c r="AG43" s="13"/>
      <c r="AH43" s="13"/>
      <c r="AI43" s="13" t="e">
        <f t="shared" si="22"/>
        <v>#VALUE!</v>
      </c>
      <c r="AJ43" s="13" t="e">
        <f t="shared" si="20"/>
        <v>#VALUE!</v>
      </c>
      <c r="AK43" s="13" t="e">
        <f t="shared" si="20"/>
        <v>#VALUE!</v>
      </c>
      <c r="AL43" s="13" t="e">
        <f t="shared" si="20"/>
        <v>#VALUE!</v>
      </c>
      <c r="AM43" s="13" t="e">
        <f t="shared" si="20"/>
        <v>#VALUE!</v>
      </c>
      <c r="AN43" s="13"/>
      <c r="AO43" s="13" t="e">
        <f t="shared" si="23"/>
        <v>#VALUE!</v>
      </c>
      <c r="AP43" s="13" t="e">
        <f t="shared" si="23"/>
        <v>#VALUE!</v>
      </c>
      <c r="AQ43" s="13"/>
      <c r="AR43" s="13" t="e">
        <f>IF($E43&gt;0,AR$15*($E43),0)</f>
        <v>#VALUE!</v>
      </c>
      <c r="AS43" s="114"/>
      <c r="AU43" s="91">
        <f>'Risk calc.'!AT51</f>
        <v>0</v>
      </c>
      <c r="AV43" s="91" t="e">
        <f t="shared" si="6"/>
        <v>#VALUE!</v>
      </c>
      <c r="AW43" s="91" t="e">
        <f t="shared" si="8"/>
        <v>#VALUE!</v>
      </c>
    </row>
    <row r="44" spans="2:49" x14ac:dyDescent="0.3">
      <c r="B44" s="100" t="s">
        <v>67</v>
      </c>
      <c r="C44" s="104">
        <f>'Controls and SOA'!C35</f>
        <v>0</v>
      </c>
      <c r="D44" s="130">
        <f t="shared" si="7"/>
        <v>0</v>
      </c>
      <c r="E44" s="105" t="str">
        <f t="shared" si="2"/>
        <v/>
      </c>
      <c r="F44" s="95"/>
      <c r="G44" s="1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 t="e">
        <f>IF($E44&gt;0,T$15*($E44),0)</f>
        <v>#VALUE!</v>
      </c>
      <c r="U44" s="13"/>
      <c r="V44" s="13"/>
      <c r="W44" s="13"/>
      <c r="X44" s="13"/>
      <c r="Y44" s="13"/>
      <c r="Z44" s="13"/>
      <c r="AA44" s="13"/>
      <c r="AB44" s="13"/>
      <c r="AC44" s="13" t="e">
        <f t="shared" si="21"/>
        <v>#VALUE!</v>
      </c>
      <c r="AD44" s="13"/>
      <c r="AE44" s="13"/>
      <c r="AF44" s="13"/>
      <c r="AG44" s="13"/>
      <c r="AH44" s="13"/>
      <c r="AI44" s="13" t="e">
        <f t="shared" si="22"/>
        <v>#VALUE!</v>
      </c>
      <c r="AJ44" s="13" t="e">
        <f t="shared" si="20"/>
        <v>#VALUE!</v>
      </c>
      <c r="AK44" s="13" t="e">
        <f t="shared" si="20"/>
        <v>#VALUE!</v>
      </c>
      <c r="AL44" s="13" t="e">
        <f t="shared" si="20"/>
        <v>#VALUE!</v>
      </c>
      <c r="AM44" s="13" t="e">
        <f t="shared" si="20"/>
        <v>#VALUE!</v>
      </c>
      <c r="AN44" s="13"/>
      <c r="AO44" s="13" t="e">
        <f t="shared" si="23"/>
        <v>#VALUE!</v>
      </c>
      <c r="AP44" s="13" t="e">
        <f t="shared" si="23"/>
        <v>#VALUE!</v>
      </c>
      <c r="AQ44" s="13"/>
      <c r="AR44" s="13" t="e">
        <f>IF($E44&gt;0,AR$15*($E44),0)</f>
        <v>#VALUE!</v>
      </c>
      <c r="AS44" s="114"/>
      <c r="AU44" s="91">
        <f>'Risk calc.'!AT52</f>
        <v>0</v>
      </c>
      <c r="AV44" s="91" t="e">
        <f t="shared" si="6"/>
        <v>#VALUE!</v>
      </c>
      <c r="AW44" s="91" t="e">
        <f t="shared" si="8"/>
        <v>#VALUE!</v>
      </c>
    </row>
    <row r="45" spans="2:49" ht="24" x14ac:dyDescent="0.3">
      <c r="B45" s="100" t="s">
        <v>68</v>
      </c>
      <c r="C45" s="104">
        <f>'Controls and SOA'!C36</f>
        <v>0</v>
      </c>
      <c r="D45" s="130">
        <f t="shared" si="7"/>
        <v>0</v>
      </c>
      <c r="E45" s="105" t="str">
        <f t="shared" si="2"/>
        <v/>
      </c>
      <c r="F45" s="95"/>
      <c r="G45" s="1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 t="e">
        <f t="shared" si="21"/>
        <v>#VALUE!</v>
      </c>
      <c r="AD45" s="13"/>
      <c r="AE45" s="13"/>
      <c r="AF45" s="13"/>
      <c r="AG45" s="13"/>
      <c r="AH45" s="13"/>
      <c r="AI45" s="13" t="e">
        <f t="shared" si="22"/>
        <v>#VALUE!</v>
      </c>
      <c r="AJ45" s="13" t="e">
        <f t="shared" si="20"/>
        <v>#VALUE!</v>
      </c>
      <c r="AK45" s="13" t="e">
        <f t="shared" si="20"/>
        <v>#VALUE!</v>
      </c>
      <c r="AL45" s="13" t="e">
        <f t="shared" si="20"/>
        <v>#VALUE!</v>
      </c>
      <c r="AM45" s="13" t="e">
        <f t="shared" si="20"/>
        <v>#VALUE!</v>
      </c>
      <c r="AN45" s="13"/>
      <c r="AO45" s="13" t="e">
        <f t="shared" si="23"/>
        <v>#VALUE!</v>
      </c>
      <c r="AP45" s="13" t="e">
        <f t="shared" si="23"/>
        <v>#VALUE!</v>
      </c>
      <c r="AQ45" s="13"/>
      <c r="AR45" s="13" t="e">
        <f>IF($E45&gt;0,AR$15*($E45),0)</f>
        <v>#VALUE!</v>
      </c>
      <c r="AS45" s="114"/>
      <c r="AU45" s="91">
        <f>'Risk calc.'!AT53</f>
        <v>0</v>
      </c>
      <c r="AV45" s="91" t="e">
        <f t="shared" si="6"/>
        <v>#VALUE!</v>
      </c>
      <c r="AW45" s="91" t="e">
        <f t="shared" si="8"/>
        <v>#VALUE!</v>
      </c>
    </row>
    <row r="46" spans="2:49" ht="36" x14ac:dyDescent="0.3">
      <c r="B46" s="100" t="s">
        <v>69</v>
      </c>
      <c r="C46" s="104">
        <f>'Controls and SOA'!C37</f>
        <v>0</v>
      </c>
      <c r="D46" s="130">
        <f t="shared" si="7"/>
        <v>0</v>
      </c>
      <c r="E46" s="105" t="str">
        <f t="shared" si="2"/>
        <v/>
      </c>
      <c r="F46" s="95"/>
      <c r="G46" s="113"/>
      <c r="H46" s="13"/>
      <c r="I46" s="13"/>
      <c r="J46" s="13" t="e">
        <f>IF($E46&gt;0,J$15*($E46),0)</f>
        <v>#VALUE!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 t="e">
        <f t="shared" si="21"/>
        <v>#VALUE!</v>
      </c>
      <c r="AD46" s="13"/>
      <c r="AE46" s="13"/>
      <c r="AF46" s="13"/>
      <c r="AG46" s="13"/>
      <c r="AH46" s="13"/>
      <c r="AI46" s="13" t="e">
        <f t="shared" si="22"/>
        <v>#VALUE!</v>
      </c>
      <c r="AJ46" s="13"/>
      <c r="AK46" s="13" t="e">
        <f>IF($E46&gt;0,AK$15*($E46),0)</f>
        <v>#VALUE!</v>
      </c>
      <c r="AL46" s="13"/>
      <c r="AM46" s="13" t="e">
        <f>IF($E46&gt;0,AM$15*($E46),0)</f>
        <v>#VALUE!</v>
      </c>
      <c r="AN46" s="13"/>
      <c r="AO46" s="13" t="e">
        <f t="shared" si="23"/>
        <v>#VALUE!</v>
      </c>
      <c r="AP46" s="13" t="e">
        <f t="shared" si="23"/>
        <v>#VALUE!</v>
      </c>
      <c r="AQ46" s="13"/>
      <c r="AR46" s="13"/>
      <c r="AS46" s="114"/>
      <c r="AU46" s="91">
        <f>'Risk calc.'!AT54</f>
        <v>0</v>
      </c>
      <c r="AV46" s="91" t="e">
        <f t="shared" si="6"/>
        <v>#VALUE!</v>
      </c>
      <c r="AW46" s="91" t="e">
        <f t="shared" si="8"/>
        <v>#VALUE!</v>
      </c>
    </row>
    <row r="47" spans="2:49" ht="24" x14ac:dyDescent="0.3">
      <c r="B47" s="100" t="s">
        <v>70</v>
      </c>
      <c r="C47" s="104">
        <f>'Controls and SOA'!C38</f>
        <v>0</v>
      </c>
      <c r="D47" s="130">
        <f t="shared" si="7"/>
        <v>0</v>
      </c>
      <c r="E47" s="105" t="str">
        <f t="shared" si="2"/>
        <v/>
      </c>
      <c r="F47" s="95"/>
      <c r="G47" s="113"/>
      <c r="H47" s="13"/>
      <c r="I47" s="13"/>
      <c r="J47" s="13" t="e">
        <f>IF($E47&gt;0,J$15*($E47),0)</f>
        <v>#VALUE!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 t="e">
        <f t="shared" si="21"/>
        <v>#VALUE!</v>
      </c>
      <c r="AD47" s="13"/>
      <c r="AE47" s="13"/>
      <c r="AF47" s="13"/>
      <c r="AG47" s="13"/>
      <c r="AH47" s="13"/>
      <c r="AI47" s="13" t="e">
        <f t="shared" si="22"/>
        <v>#VALUE!</v>
      </c>
      <c r="AJ47" s="13" t="e">
        <f>IF($E47&gt;0,AJ$15*($E47),0)</f>
        <v>#VALUE!</v>
      </c>
      <c r="AK47" s="13" t="e">
        <f>IF($E47&gt;0,AK$15*($E47),0)</f>
        <v>#VALUE!</v>
      </c>
      <c r="AL47" s="13" t="e">
        <f>IF($E47&gt;0,AL$15*($E47),0)</f>
        <v>#VALUE!</v>
      </c>
      <c r="AM47" s="13" t="e">
        <f>IF($E47&gt;0,AM$15*($E47),0)</f>
        <v>#VALUE!</v>
      </c>
      <c r="AN47" s="13" t="e">
        <f>IF($E47&gt;0,AN$15*($E47),0)</f>
        <v>#VALUE!</v>
      </c>
      <c r="AO47" s="13" t="e">
        <f t="shared" si="23"/>
        <v>#VALUE!</v>
      </c>
      <c r="AP47" s="13" t="e">
        <f t="shared" si="23"/>
        <v>#VALUE!</v>
      </c>
      <c r="AQ47" s="13"/>
      <c r="AR47" s="13" t="e">
        <f>IF($E47&gt;0,AR$15*($E47),0)</f>
        <v>#VALUE!</v>
      </c>
      <c r="AS47" s="114"/>
      <c r="AU47" s="91">
        <f>'Risk calc.'!AT55</f>
        <v>0</v>
      </c>
      <c r="AV47" s="91" t="e">
        <f t="shared" si="6"/>
        <v>#VALUE!</v>
      </c>
      <c r="AW47" s="91" t="e">
        <f t="shared" si="8"/>
        <v>#VALUE!</v>
      </c>
    </row>
    <row r="48" spans="2:49" ht="24" x14ac:dyDescent="0.3">
      <c r="B48" s="100" t="s">
        <v>25</v>
      </c>
      <c r="C48" s="104">
        <f>'Controls and SOA'!C39</f>
        <v>0</v>
      </c>
      <c r="D48" s="130">
        <f t="shared" si="7"/>
        <v>0</v>
      </c>
      <c r="E48" s="105" t="str">
        <f t="shared" ref="E48:E79" si="24">IF(D48=0,"",4-D48)</f>
        <v/>
      </c>
      <c r="F48" s="95"/>
      <c r="G48" s="113"/>
      <c r="H48" s="13"/>
      <c r="I48" s="13"/>
      <c r="J48" s="13" t="e">
        <f>IF($E48&gt;0,J$15*($E48),0)</f>
        <v>#VALUE!</v>
      </c>
      <c r="K48" s="13" t="e">
        <f>IF($E48&gt;0,K$15*($E48),0)</f>
        <v>#VALUE!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 t="e">
        <f>IF($E48&gt;0,X$15*($E48),0)</f>
        <v>#VALUE!</v>
      </c>
      <c r="Y48" s="13" t="e">
        <f>IF($E48&gt;0,Y$15*($E48),0)</f>
        <v>#VALUE!</v>
      </c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 t="e">
        <f>IF($E48&gt;0,AJ$15*($E48),0)</f>
        <v>#VALUE!</v>
      </c>
      <c r="AK48" s="13"/>
      <c r="AL48" s="13"/>
      <c r="AM48" s="13" t="e">
        <f>IF($E48&gt;0,AM$15*($E48),0)</f>
        <v>#VALUE!</v>
      </c>
      <c r="AN48" s="13"/>
      <c r="AO48" s="13"/>
      <c r="AP48" s="13" t="e">
        <f t="shared" si="23"/>
        <v>#VALUE!</v>
      </c>
      <c r="AQ48" s="13"/>
      <c r="AR48" s="13"/>
      <c r="AS48" s="114"/>
      <c r="AU48" s="91">
        <f>'Risk calc.'!AT56</f>
        <v>0</v>
      </c>
      <c r="AV48" s="91" t="e">
        <f t="shared" ref="AV48:AV79" si="25">MAX(G48:AT48)</f>
        <v>#VALUE!</v>
      </c>
      <c r="AW48" s="91" t="e">
        <f t="shared" si="8"/>
        <v>#VALUE!</v>
      </c>
    </row>
    <row r="49" spans="2:49" ht="24" x14ac:dyDescent="0.3">
      <c r="B49" s="100" t="s">
        <v>71</v>
      </c>
      <c r="C49" s="104">
        <f>'Controls and SOA'!C40</f>
        <v>0</v>
      </c>
      <c r="D49" s="130">
        <f t="shared" si="7"/>
        <v>0</v>
      </c>
      <c r="E49" s="105" t="str">
        <f t="shared" si="24"/>
        <v/>
      </c>
      <c r="F49" s="95"/>
      <c r="G49" s="113"/>
      <c r="H49" s="13"/>
      <c r="I49" s="13"/>
      <c r="J49" s="13" t="e">
        <f>IF($E49&gt;0,J$15*($E49),0)</f>
        <v>#VALUE!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 t="e">
        <f t="shared" ref="AC49:AC56" si="26">IF($E49&gt;0,AC$15*($E49),0)</f>
        <v>#VALUE!</v>
      </c>
      <c r="AD49" s="13"/>
      <c r="AE49" s="13"/>
      <c r="AF49" s="13"/>
      <c r="AG49" s="13"/>
      <c r="AH49" s="13"/>
      <c r="AI49" s="13" t="e">
        <f>IF($E49&gt;0,AI$15*($E49),0)</f>
        <v>#VALUE!</v>
      </c>
      <c r="AJ49" s="13" t="e">
        <f>IF($E49&gt;0,AJ$15*($E49),0)</f>
        <v>#VALUE!</v>
      </c>
      <c r="AK49" s="13" t="e">
        <f>IF($E49&gt;0,AK$15*($E49),0)</f>
        <v>#VALUE!</v>
      </c>
      <c r="AL49" s="13"/>
      <c r="AM49" s="13" t="e">
        <f>IF($E49&gt;0,AM$15*($E49),0)</f>
        <v>#VALUE!</v>
      </c>
      <c r="AN49" s="13"/>
      <c r="AO49" s="13" t="e">
        <f>IF($E49&gt;0,AO$15*($E49),0)</f>
        <v>#VALUE!</v>
      </c>
      <c r="AP49" s="13" t="e">
        <f t="shared" si="23"/>
        <v>#VALUE!</v>
      </c>
      <c r="AQ49" s="13"/>
      <c r="AR49" s="13"/>
      <c r="AS49" s="114"/>
      <c r="AU49" s="91">
        <f>'Risk calc.'!AT57</f>
        <v>0</v>
      </c>
      <c r="AV49" s="91" t="e">
        <f t="shared" si="25"/>
        <v>#VALUE!</v>
      </c>
      <c r="AW49" s="91" t="e">
        <f t="shared" si="8"/>
        <v>#VALUE!</v>
      </c>
    </row>
    <row r="50" spans="2:49" ht="24" x14ac:dyDescent="0.3">
      <c r="B50" s="100" t="s">
        <v>79</v>
      </c>
      <c r="C50" s="104">
        <f>'Controls and SOA'!C41</f>
        <v>0</v>
      </c>
      <c r="D50" s="130">
        <f t="shared" si="7"/>
        <v>0</v>
      </c>
      <c r="E50" s="105" t="str">
        <f t="shared" si="24"/>
        <v/>
      </c>
      <c r="F50" s="95"/>
      <c r="G50" s="113"/>
      <c r="H50" s="13"/>
      <c r="I50" s="13"/>
      <c r="J50" s="13" t="e">
        <f>IF($E50&gt;0,J$15*($E50),0)</f>
        <v>#VALUE!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 t="e">
        <f>IF($E50&gt;0,W$15*($E50),0)</f>
        <v>#VALUE!</v>
      </c>
      <c r="X50" s="13"/>
      <c r="Y50" s="13"/>
      <c r="Z50" s="13"/>
      <c r="AA50" s="13"/>
      <c r="AB50" s="13"/>
      <c r="AC50" s="13" t="e">
        <f t="shared" si="26"/>
        <v>#VALUE!</v>
      </c>
      <c r="AD50" s="13"/>
      <c r="AE50" s="13"/>
      <c r="AF50" s="13"/>
      <c r="AG50" s="13"/>
      <c r="AH50" s="13"/>
      <c r="AI50" s="13" t="e">
        <f>IF($E50&gt;0,AI$15*($E50),0)</f>
        <v>#VALUE!</v>
      </c>
      <c r="AJ50" s="13" t="e">
        <f>IF($E50&gt;0,AJ$15*($E50),0)</f>
        <v>#VALUE!</v>
      </c>
      <c r="AK50" s="13" t="e">
        <f>IF($E50&gt;0,AK$15*($E50),0)</f>
        <v>#VALUE!</v>
      </c>
      <c r="AL50" s="13" t="e">
        <f>IF($E50&gt;0,AL$15*($E50),0)</f>
        <v>#VALUE!</v>
      </c>
      <c r="AM50" s="13" t="e">
        <f>IF($E50&gt;0,AM$15*($E50),0)</f>
        <v>#VALUE!</v>
      </c>
      <c r="AN50" s="13" t="e">
        <f>IF($E50&gt;0,AN$15*($E50),0)</f>
        <v>#VALUE!</v>
      </c>
      <c r="AO50" s="13" t="e">
        <f>IF($E50&gt;0,AO$15*($E50),0)</f>
        <v>#VALUE!</v>
      </c>
      <c r="AP50" s="13" t="e">
        <f t="shared" si="23"/>
        <v>#VALUE!</v>
      </c>
      <c r="AQ50" s="13"/>
      <c r="AR50" s="13" t="e">
        <f>IF($E50&gt;0,AR$15*($E50),0)</f>
        <v>#VALUE!</v>
      </c>
      <c r="AS50" s="114" t="e">
        <f>IF($E50&gt;0,AS$15*($E50),0)</f>
        <v>#VALUE!</v>
      </c>
      <c r="AU50" s="91">
        <f>'Risk calc.'!AT58</f>
        <v>0</v>
      </c>
      <c r="AV50" s="91" t="e">
        <f t="shared" si="25"/>
        <v>#VALUE!</v>
      </c>
      <c r="AW50" s="91" t="e">
        <f t="shared" si="8"/>
        <v>#VALUE!</v>
      </c>
    </row>
    <row r="51" spans="2:49" x14ac:dyDescent="0.3">
      <c r="B51" s="100" t="s">
        <v>76</v>
      </c>
      <c r="C51" s="104">
        <f>'Controls and SOA'!C42</f>
        <v>0</v>
      </c>
      <c r="D51" s="130">
        <f t="shared" si="7"/>
        <v>0</v>
      </c>
      <c r="E51" s="105" t="str">
        <f t="shared" si="24"/>
        <v/>
      </c>
      <c r="F51" s="95"/>
      <c r="G51" s="1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 t="e">
        <f t="shared" si="26"/>
        <v>#VALUE!</v>
      </c>
      <c r="AD51" s="13"/>
      <c r="AE51" s="13"/>
      <c r="AF51" s="13"/>
      <c r="AG51" s="13"/>
      <c r="AH51" s="13"/>
      <c r="AI51" s="13" t="e">
        <f>IF($E51&gt;0,AI$15*($E51),0)</f>
        <v>#VALUE!</v>
      </c>
      <c r="AJ51" s="13"/>
      <c r="AK51" s="13"/>
      <c r="AL51" s="13"/>
      <c r="AM51" s="13"/>
      <c r="AN51" s="13"/>
      <c r="AO51" s="13"/>
      <c r="AP51" s="13" t="e">
        <f t="shared" si="23"/>
        <v>#VALUE!</v>
      </c>
      <c r="AQ51" s="13"/>
      <c r="AR51" s="13"/>
      <c r="AS51" s="114"/>
      <c r="AU51" s="91">
        <f>'Risk calc.'!AT59</f>
        <v>0</v>
      </c>
      <c r="AV51" s="91" t="e">
        <f t="shared" si="25"/>
        <v>#VALUE!</v>
      </c>
      <c r="AW51" s="91" t="e">
        <f t="shared" si="8"/>
        <v>#VALUE!</v>
      </c>
    </row>
    <row r="52" spans="2:49" ht="24" x14ac:dyDescent="0.3">
      <c r="B52" s="100" t="s">
        <v>77</v>
      </c>
      <c r="C52" s="104">
        <f>'Controls and SOA'!C43</f>
        <v>0</v>
      </c>
      <c r="D52" s="130">
        <f t="shared" si="7"/>
        <v>0</v>
      </c>
      <c r="E52" s="105" t="str">
        <f t="shared" si="24"/>
        <v/>
      </c>
      <c r="F52" s="95"/>
      <c r="G52" s="1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 t="e">
        <f t="shared" si="26"/>
        <v>#VALUE!</v>
      </c>
      <c r="AD52" s="13"/>
      <c r="AE52" s="13"/>
      <c r="AF52" s="13"/>
      <c r="AG52" s="13"/>
      <c r="AH52" s="13"/>
      <c r="AI52" s="13" t="e">
        <f>IF($E52&gt;0,AI$15*($E52),0)</f>
        <v>#VALUE!</v>
      </c>
      <c r="AJ52" s="13"/>
      <c r="AK52" s="13"/>
      <c r="AL52" s="13"/>
      <c r="AM52" s="13"/>
      <c r="AN52" s="13"/>
      <c r="AO52" s="13"/>
      <c r="AP52" s="13" t="e">
        <f t="shared" si="23"/>
        <v>#VALUE!</v>
      </c>
      <c r="AQ52" s="13"/>
      <c r="AR52" s="13"/>
      <c r="AS52" s="114"/>
      <c r="AU52" s="91">
        <f>'Risk calc.'!AT60</f>
        <v>0</v>
      </c>
      <c r="AV52" s="91" t="e">
        <f t="shared" si="25"/>
        <v>#VALUE!</v>
      </c>
      <c r="AW52" s="91" t="e">
        <f t="shared" si="8"/>
        <v>#VALUE!</v>
      </c>
    </row>
    <row r="53" spans="2:49" ht="24" x14ac:dyDescent="0.3">
      <c r="B53" s="100" t="s">
        <v>78</v>
      </c>
      <c r="C53" s="104">
        <f>'Controls and SOA'!C44</f>
        <v>0</v>
      </c>
      <c r="D53" s="130">
        <f t="shared" si="7"/>
        <v>0</v>
      </c>
      <c r="E53" s="105" t="str">
        <f t="shared" si="24"/>
        <v/>
      </c>
      <c r="F53" s="95"/>
      <c r="G53" s="1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 t="e">
        <f t="shared" si="26"/>
        <v>#VALUE!</v>
      </c>
      <c r="AD53" s="13"/>
      <c r="AE53" s="13"/>
      <c r="AF53" s="13"/>
      <c r="AG53" s="13"/>
      <c r="AH53" s="13"/>
      <c r="AI53" s="13" t="e">
        <f>IF($E53&gt;0,AI$15*($E53),0)</f>
        <v>#VALUE!</v>
      </c>
      <c r="AJ53" s="13" t="e">
        <f>IF($E53&gt;0,AJ$15*($E53),0)</f>
        <v>#VALUE!</v>
      </c>
      <c r="AK53" s="13"/>
      <c r="AL53" s="13" t="e">
        <f>IF($E53&gt;0,AL$15*($E53),0)</f>
        <v>#VALUE!</v>
      </c>
      <c r="AM53" s="13"/>
      <c r="AN53" s="13"/>
      <c r="AO53" s="13" t="e">
        <f>IF($E53&gt;0,AO$15*($E53),0)</f>
        <v>#VALUE!</v>
      </c>
      <c r="AP53" s="13" t="e">
        <f t="shared" si="23"/>
        <v>#VALUE!</v>
      </c>
      <c r="AQ53" s="13"/>
      <c r="AR53" s="13"/>
      <c r="AS53" s="114"/>
      <c r="AU53" s="91">
        <f>'Risk calc.'!AT61</f>
        <v>0</v>
      </c>
      <c r="AV53" s="91" t="e">
        <f t="shared" si="25"/>
        <v>#VALUE!</v>
      </c>
      <c r="AW53" s="91" t="e">
        <f t="shared" si="8"/>
        <v>#VALUE!</v>
      </c>
    </row>
    <row r="54" spans="2:49" ht="24.6" thickBot="1" x14ac:dyDescent="0.35">
      <c r="B54" s="98" t="s">
        <v>89</v>
      </c>
      <c r="C54" s="104">
        <f>'Controls and SOA'!C45</f>
        <v>0</v>
      </c>
      <c r="D54" s="130">
        <f t="shared" si="7"/>
        <v>0</v>
      </c>
      <c r="E54" s="105" t="str">
        <f t="shared" si="24"/>
        <v/>
      </c>
      <c r="F54" s="95"/>
      <c r="G54" s="1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 t="e">
        <f t="shared" si="26"/>
        <v>#VALUE!</v>
      </c>
      <c r="AD54" s="13"/>
      <c r="AE54" s="13"/>
      <c r="AF54" s="13"/>
      <c r="AG54" s="13" t="e">
        <f>IF($E54&gt;0,AG$15*($E54),0)</f>
        <v>#VALUE!</v>
      </c>
      <c r="AH54" s="13"/>
      <c r="AI54" s="13"/>
      <c r="AJ54" s="13" t="e">
        <f>IF($E54&gt;0,AJ$15*($E54),0)</f>
        <v>#VALUE!</v>
      </c>
      <c r="AK54" s="13"/>
      <c r="AL54" s="13" t="e">
        <f>IF($E54&gt;0,AL$15*($E54),0)</f>
        <v>#VALUE!</v>
      </c>
      <c r="AM54" s="13"/>
      <c r="AN54" s="13"/>
      <c r="AO54" s="13"/>
      <c r="AP54" s="13"/>
      <c r="AQ54" s="13"/>
      <c r="AR54" s="13"/>
      <c r="AS54" s="114"/>
      <c r="AU54" s="91">
        <f>'Risk calc.'!AT62</f>
        <v>0</v>
      </c>
      <c r="AV54" s="91" t="e">
        <f t="shared" si="25"/>
        <v>#VALUE!</v>
      </c>
      <c r="AW54" s="91" t="e">
        <f t="shared" si="8"/>
        <v>#VALUE!</v>
      </c>
    </row>
    <row r="55" spans="2:49" ht="24" x14ac:dyDescent="0.3">
      <c r="B55" s="99" t="s">
        <v>85</v>
      </c>
      <c r="C55" s="104">
        <f>'Controls and SOA'!C46</f>
        <v>0</v>
      </c>
      <c r="D55" s="130">
        <f t="shared" si="7"/>
        <v>0</v>
      </c>
      <c r="E55" s="105" t="str">
        <f t="shared" si="24"/>
        <v/>
      </c>
      <c r="F55" s="95"/>
      <c r="G55" s="1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 t="e">
        <f>IF($E55&gt;0,R$15*($E55),0)</f>
        <v>#VALUE!</v>
      </c>
      <c r="S55" s="13"/>
      <c r="T55" s="13"/>
      <c r="U55" s="13"/>
      <c r="V55" s="13"/>
      <c r="W55" s="13" t="e">
        <f>IF($E55&gt;0,W$15*($E55),0)</f>
        <v>#VALUE!</v>
      </c>
      <c r="X55" s="13"/>
      <c r="Y55" s="13"/>
      <c r="Z55" s="13"/>
      <c r="AA55" s="13"/>
      <c r="AB55" s="13"/>
      <c r="AC55" s="13" t="e">
        <f t="shared" si="26"/>
        <v>#VALUE!</v>
      </c>
      <c r="AD55" s="13" t="e">
        <f>IF($E55&gt;0,AD$15*($E55),0)</f>
        <v>#VALUE!</v>
      </c>
      <c r="AE55" s="13"/>
      <c r="AF55" s="13"/>
      <c r="AG55" s="13"/>
      <c r="AH55" s="13"/>
      <c r="AI55" s="13"/>
      <c r="AJ55" s="13"/>
      <c r="AK55" s="13"/>
      <c r="AL55" s="13"/>
      <c r="AM55" s="13" t="e">
        <f>IF($E55&gt;0,AM$15*($E55),0)</f>
        <v>#VALUE!</v>
      </c>
      <c r="AN55" s="13"/>
      <c r="AO55" s="13"/>
      <c r="AP55" s="13"/>
      <c r="AQ55" s="13"/>
      <c r="AR55" s="13"/>
      <c r="AS55" s="114" t="e">
        <f>IF($E55&gt;0,AS$15*($E55),0)</f>
        <v>#VALUE!</v>
      </c>
      <c r="AU55" s="91">
        <f>'Risk calc.'!AT63</f>
        <v>0</v>
      </c>
      <c r="AV55" s="91" t="e">
        <f t="shared" si="25"/>
        <v>#VALUE!</v>
      </c>
      <c r="AW55" s="91" t="e">
        <f t="shared" si="8"/>
        <v>#VALUE!</v>
      </c>
    </row>
    <row r="56" spans="2:49" ht="14.4" thickBot="1" x14ac:dyDescent="0.35">
      <c r="B56" s="101" t="s">
        <v>86</v>
      </c>
      <c r="C56" s="104">
        <f>'Controls and SOA'!C47</f>
        <v>0</v>
      </c>
      <c r="D56" s="130">
        <f t="shared" si="7"/>
        <v>0</v>
      </c>
      <c r="E56" s="105" t="str">
        <f t="shared" si="24"/>
        <v/>
      </c>
      <c r="F56" s="95"/>
      <c r="G56" s="1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 t="e">
        <f>IF($E56&gt;0,R$15*($E56),0)</f>
        <v>#VALUE!</v>
      </c>
      <c r="S56" s="13"/>
      <c r="T56" s="13"/>
      <c r="U56" s="13"/>
      <c r="V56" s="13"/>
      <c r="W56" s="13" t="e">
        <f>IF($E56&gt;0,W$15*($E56),0)</f>
        <v>#VALUE!</v>
      </c>
      <c r="X56" s="13"/>
      <c r="Y56" s="13"/>
      <c r="Z56" s="13"/>
      <c r="AA56" s="13"/>
      <c r="AB56" s="13"/>
      <c r="AC56" s="13" t="e">
        <f t="shared" si="26"/>
        <v>#VALUE!</v>
      </c>
      <c r="AD56" s="13" t="e">
        <f>IF($E56&gt;0,AD$15*($E56),0)</f>
        <v>#VALUE!</v>
      </c>
      <c r="AE56" s="13"/>
      <c r="AF56" s="13"/>
      <c r="AG56" s="13"/>
      <c r="AH56" s="13"/>
      <c r="AI56" s="13"/>
      <c r="AJ56" s="13"/>
      <c r="AK56" s="13"/>
      <c r="AL56" s="13"/>
      <c r="AM56" s="13" t="e">
        <f>IF($E56&gt;0,AM$15*($E56),0)</f>
        <v>#VALUE!</v>
      </c>
      <c r="AN56" s="13"/>
      <c r="AO56" s="13"/>
      <c r="AP56" s="13"/>
      <c r="AQ56" s="13"/>
      <c r="AR56" s="13"/>
      <c r="AS56" s="114" t="e">
        <f>IF($E56&gt;0,AS$15*($E56),0)</f>
        <v>#VALUE!</v>
      </c>
      <c r="AU56" s="91">
        <f>'Risk calc.'!AT64</f>
        <v>0</v>
      </c>
      <c r="AV56" s="91" t="e">
        <f t="shared" si="25"/>
        <v>#VALUE!</v>
      </c>
      <c r="AW56" s="91" t="e">
        <f t="shared" si="8"/>
        <v>#VALUE!</v>
      </c>
    </row>
    <row r="57" spans="2:49" ht="24" x14ac:dyDescent="0.3">
      <c r="B57" s="97" t="s">
        <v>26</v>
      </c>
      <c r="C57" s="104">
        <f>'Controls and SOA'!C48</f>
        <v>0</v>
      </c>
      <c r="D57" s="130">
        <f t="shared" si="7"/>
        <v>0</v>
      </c>
      <c r="E57" s="105" t="str">
        <f t="shared" si="24"/>
        <v/>
      </c>
      <c r="F57" s="95"/>
      <c r="G57" s="113"/>
      <c r="H57" s="13"/>
      <c r="I57" s="13"/>
      <c r="J57" s="13" t="e">
        <f t="shared" ref="J57:M58" si="27">IF($E57&gt;0,J$15*($E57),0)</f>
        <v>#VALUE!</v>
      </c>
      <c r="K57" s="13" t="e">
        <f t="shared" si="27"/>
        <v>#VALUE!</v>
      </c>
      <c r="L57" s="13" t="e">
        <f t="shared" si="27"/>
        <v>#VALUE!</v>
      </c>
      <c r="M57" s="13" t="e">
        <f t="shared" si="27"/>
        <v>#VALUE!</v>
      </c>
      <c r="N57" s="13"/>
      <c r="O57" s="13"/>
      <c r="P57" s="13"/>
      <c r="Q57" s="13"/>
      <c r="R57" s="13"/>
      <c r="S57" s="13"/>
      <c r="T57" s="13"/>
      <c r="U57" s="13" t="e">
        <f>IF($E57&gt;0,U$15*($E57),0)</f>
        <v>#VALUE!</v>
      </c>
      <c r="V57" s="13"/>
      <c r="W57" s="13"/>
      <c r="X57" s="13" t="e">
        <f t="shared" ref="X57:Y59" si="28">IF($E57&gt;0,X$15*($E57),0)</f>
        <v>#VALUE!</v>
      </c>
      <c r="Y57" s="13" t="e">
        <f t="shared" si="28"/>
        <v>#VALUE!</v>
      </c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 t="e">
        <f>IF($E57&gt;0,AO$15*($E57),0)</f>
        <v>#VALUE!</v>
      </c>
      <c r="AP57" s="13" t="e">
        <f>IF($E57&gt;0,AP$15*($E57),0)</f>
        <v>#VALUE!</v>
      </c>
      <c r="AQ57" s="13"/>
      <c r="AR57" s="13"/>
      <c r="AS57" s="114"/>
      <c r="AU57" s="91">
        <f>'Risk calc.'!AT65</f>
        <v>0</v>
      </c>
      <c r="AV57" s="91" t="e">
        <f t="shared" si="25"/>
        <v>#VALUE!</v>
      </c>
      <c r="AW57" s="91" t="e">
        <f t="shared" si="8"/>
        <v>#VALUE!</v>
      </c>
    </row>
    <row r="58" spans="2:49" x14ac:dyDescent="0.3">
      <c r="B58" s="100" t="s">
        <v>27</v>
      </c>
      <c r="C58" s="104">
        <f>'Controls and SOA'!C49</f>
        <v>0</v>
      </c>
      <c r="D58" s="130">
        <v>1</v>
      </c>
      <c r="E58" s="105">
        <f t="shared" si="24"/>
        <v>3</v>
      </c>
      <c r="F58" s="95"/>
      <c r="G58" s="113"/>
      <c r="H58" s="13"/>
      <c r="I58" s="13"/>
      <c r="J58" s="13">
        <f t="shared" si="27"/>
        <v>0</v>
      </c>
      <c r="K58" s="13">
        <f t="shared" si="27"/>
        <v>0</v>
      </c>
      <c r="L58" s="13">
        <f t="shared" si="27"/>
        <v>0</v>
      </c>
      <c r="M58" s="13">
        <f t="shared" si="27"/>
        <v>0</v>
      </c>
      <c r="N58" s="13"/>
      <c r="O58" s="13"/>
      <c r="P58" s="13"/>
      <c r="Q58" s="13">
        <f>IF($E58&gt;0,Q$15*($E58),0)</f>
        <v>0</v>
      </c>
      <c r="R58" s="13"/>
      <c r="S58" s="13"/>
      <c r="T58" s="13"/>
      <c r="U58" s="13">
        <f>IF($E58&gt;0,U$15*($E58),0)</f>
        <v>0</v>
      </c>
      <c r="V58" s="13"/>
      <c r="W58" s="13"/>
      <c r="X58" s="13">
        <f t="shared" si="28"/>
        <v>0</v>
      </c>
      <c r="Y58" s="13">
        <f t="shared" si="28"/>
        <v>0</v>
      </c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>
        <f>IF($E58&gt;0,AO$15*($E58),0)</f>
        <v>0</v>
      </c>
      <c r="AP58" s="13">
        <f>IF($E58&gt;0,AP$15*($E58),0)</f>
        <v>0</v>
      </c>
      <c r="AQ58" s="13"/>
      <c r="AR58" s="13"/>
      <c r="AS58" s="114"/>
      <c r="AU58" s="91">
        <f>'Risk calc.'!AT66</f>
        <v>0</v>
      </c>
      <c r="AV58" s="91">
        <f t="shared" si="25"/>
        <v>0</v>
      </c>
      <c r="AW58" s="91">
        <f t="shared" si="8"/>
        <v>0</v>
      </c>
    </row>
    <row r="59" spans="2:49" ht="24" x14ac:dyDescent="0.3">
      <c r="B59" s="100" t="s">
        <v>28</v>
      </c>
      <c r="C59" s="104">
        <f>'Controls and SOA'!C50</f>
        <v>0</v>
      </c>
      <c r="D59" s="130">
        <f t="shared" si="7"/>
        <v>0</v>
      </c>
      <c r="E59" s="105" t="str">
        <f t="shared" si="24"/>
        <v/>
      </c>
      <c r="F59" s="95"/>
      <c r="G59" s="113" t="e">
        <f t="shared" ref="G59:I68" si="29">IF($E59&gt;0,G$15*($E59),0)</f>
        <v>#VALUE!</v>
      </c>
      <c r="H59" s="13"/>
      <c r="I59" s="13"/>
      <c r="J59" s="13" t="e">
        <f>IF($E59&gt;0,J$15*($E59),0)</f>
        <v>#VALUE!</v>
      </c>
      <c r="K59" s="13" t="e">
        <f>IF($E59&gt;0,K$15*($E59),0)</f>
        <v>#VALUE!</v>
      </c>
      <c r="L59" s="13"/>
      <c r="M59" s="13"/>
      <c r="N59" s="13"/>
      <c r="O59" s="13"/>
      <c r="P59" s="13"/>
      <c r="Q59" s="13"/>
      <c r="R59" s="13"/>
      <c r="S59" s="13" t="e">
        <f t="shared" ref="S59:S68" si="30">IF($E59&gt;0,S$15*($E59),0)</f>
        <v>#VALUE!</v>
      </c>
      <c r="T59" s="13"/>
      <c r="U59" s="13" t="e">
        <f>IF($E59&gt;0,U$15*($E59),0)</f>
        <v>#VALUE!</v>
      </c>
      <c r="V59" s="13" t="e">
        <f t="shared" ref="V59:V68" si="31">IF($E59&gt;0,V$15*($E59),0)</f>
        <v>#VALUE!</v>
      </c>
      <c r="W59" s="13"/>
      <c r="X59" s="13" t="e">
        <f t="shared" si="28"/>
        <v>#VALUE!</v>
      </c>
      <c r="Y59" s="13" t="e">
        <f t="shared" si="28"/>
        <v>#VALUE!</v>
      </c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 t="e">
        <f>IF($E59&gt;0,AO$15*($E59),0)</f>
        <v>#VALUE!</v>
      </c>
      <c r="AP59" s="13"/>
      <c r="AQ59" s="13"/>
      <c r="AR59" s="13"/>
      <c r="AS59" s="114"/>
      <c r="AU59" s="91">
        <f>'Risk calc.'!AT67</f>
        <v>0</v>
      </c>
      <c r="AV59" s="91" t="e">
        <f t="shared" si="25"/>
        <v>#VALUE!</v>
      </c>
      <c r="AW59" s="91" t="e">
        <f t="shared" si="8"/>
        <v>#VALUE!</v>
      </c>
    </row>
    <row r="60" spans="2:49" ht="36" x14ac:dyDescent="0.3">
      <c r="B60" s="100" t="s">
        <v>29</v>
      </c>
      <c r="C60" s="106">
        <f>'Controls and SOA'!C51</f>
        <v>0</v>
      </c>
      <c r="D60" s="130">
        <f t="shared" si="7"/>
        <v>0</v>
      </c>
      <c r="E60" s="105" t="str">
        <f t="shared" si="24"/>
        <v/>
      </c>
      <c r="F60" s="95"/>
      <c r="G60" s="113" t="e">
        <f t="shared" si="29"/>
        <v>#VALUE!</v>
      </c>
      <c r="H60" s="13" t="e">
        <f>IF($E60&gt;0,H$15*($E60),0)</f>
        <v>#VALUE!</v>
      </c>
      <c r="I60" s="13" t="e">
        <f>IF($E60&gt;0,I$15*($E60),0)</f>
        <v>#VALUE!</v>
      </c>
      <c r="J60" s="13"/>
      <c r="K60" s="13" t="e">
        <f t="shared" ref="K60:Q68" si="32">IF($E60&gt;0,K$15*($E60),0)</f>
        <v>#VALUE!</v>
      </c>
      <c r="L60" s="13" t="e">
        <f t="shared" si="32"/>
        <v>#VALUE!</v>
      </c>
      <c r="M60" s="13" t="e">
        <f t="shared" si="32"/>
        <v>#VALUE!</v>
      </c>
      <c r="N60" s="13" t="e">
        <f t="shared" si="32"/>
        <v>#VALUE!</v>
      </c>
      <c r="O60" s="13" t="e">
        <f t="shared" si="32"/>
        <v>#VALUE!</v>
      </c>
      <c r="P60" s="13" t="e">
        <f t="shared" si="32"/>
        <v>#VALUE!</v>
      </c>
      <c r="Q60" s="13"/>
      <c r="R60" s="13" t="e">
        <f>IF($E60&gt;0,R$15*($E60),0)</f>
        <v>#VALUE!</v>
      </c>
      <c r="S60" s="13" t="e">
        <f t="shared" si="30"/>
        <v>#VALUE!</v>
      </c>
      <c r="T60" s="13"/>
      <c r="U60" s="13"/>
      <c r="V60" s="13" t="e">
        <f t="shared" si="31"/>
        <v>#VALUE!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14"/>
      <c r="AU60" s="91">
        <f>'Risk calc.'!AT68</f>
        <v>0</v>
      </c>
      <c r="AV60" s="91" t="e">
        <f t="shared" si="25"/>
        <v>#VALUE!</v>
      </c>
      <c r="AW60" s="91" t="e">
        <f t="shared" si="8"/>
        <v>#VALUE!</v>
      </c>
    </row>
    <row r="61" spans="2:49" x14ac:dyDescent="0.3">
      <c r="B61" s="100" t="s">
        <v>30</v>
      </c>
      <c r="C61" s="104">
        <f>'Controls and SOA'!C52</f>
        <v>0</v>
      </c>
      <c r="D61" s="130">
        <f t="shared" si="7"/>
        <v>0</v>
      </c>
      <c r="E61" s="105" t="str">
        <f t="shared" si="24"/>
        <v/>
      </c>
      <c r="F61" s="95"/>
      <c r="G61" s="113" t="e">
        <f t="shared" si="29"/>
        <v>#VALUE!</v>
      </c>
      <c r="H61" s="13"/>
      <c r="I61" s="13" t="e">
        <f>IF($E61&gt;0,I$15*($E61),0)</f>
        <v>#VALUE!</v>
      </c>
      <c r="J61" s="13" t="e">
        <f>IF($E61&gt;0,J$15*($E61),0)</f>
        <v>#VALUE!</v>
      </c>
      <c r="K61" s="13" t="e">
        <f>IF($E61&gt;0,K$15*($E61),0)</f>
        <v>#VALUE!</v>
      </c>
      <c r="L61" s="13"/>
      <c r="M61" s="13" t="e">
        <f t="shared" si="32"/>
        <v>#VALUE!</v>
      </c>
      <c r="N61" s="13"/>
      <c r="O61" s="13" t="e">
        <f>IF($E61&gt;0,O$15*($E61),0)</f>
        <v>#VALUE!</v>
      </c>
      <c r="P61" s="13" t="e">
        <f>IF($E61&gt;0,P$15*($E61),0)</f>
        <v>#VALUE!</v>
      </c>
      <c r="Q61" s="13"/>
      <c r="R61" s="13"/>
      <c r="S61" s="13" t="e">
        <f t="shared" si="30"/>
        <v>#VALUE!</v>
      </c>
      <c r="T61" s="13"/>
      <c r="U61" s="13"/>
      <c r="V61" s="13" t="e">
        <f t="shared" si="31"/>
        <v>#VALUE!</v>
      </c>
      <c r="W61" s="13"/>
      <c r="X61" s="13"/>
      <c r="Y61" s="13"/>
      <c r="Z61" s="13"/>
      <c r="AA61" s="13"/>
      <c r="AB61" s="13"/>
      <c r="AC61" s="13" t="e">
        <f>IF($E61&gt;0,AC$15*($E61),0)</f>
        <v>#VALUE!</v>
      </c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 t="e">
        <f t="shared" ref="AO61:AO67" si="33">IF($E61&gt;0,AO$15*($E61),0)</f>
        <v>#VALUE!</v>
      </c>
      <c r="AP61" s="13"/>
      <c r="AQ61" s="13"/>
      <c r="AR61" s="13"/>
      <c r="AS61" s="114"/>
      <c r="AU61" s="91">
        <f>'Risk calc.'!AT69</f>
        <v>0</v>
      </c>
      <c r="AV61" s="91" t="e">
        <f t="shared" si="25"/>
        <v>#VALUE!</v>
      </c>
      <c r="AW61" s="91" t="e">
        <f t="shared" si="8"/>
        <v>#VALUE!</v>
      </c>
    </row>
    <row r="62" spans="2:49" ht="24" x14ac:dyDescent="0.3">
      <c r="B62" s="100" t="s">
        <v>31</v>
      </c>
      <c r="C62" s="104">
        <f>'Controls and SOA'!C53</f>
        <v>0</v>
      </c>
      <c r="D62" s="130">
        <f t="shared" si="7"/>
        <v>0</v>
      </c>
      <c r="E62" s="105" t="str">
        <f t="shared" si="24"/>
        <v/>
      </c>
      <c r="F62" s="95"/>
      <c r="G62" s="113" t="e">
        <f t="shared" si="29"/>
        <v>#VALUE!</v>
      </c>
      <c r="H62" s="13"/>
      <c r="I62" s="13"/>
      <c r="J62" s="13" t="e">
        <f t="shared" ref="J62:L68" si="34">IF($E62&gt;0,J$15*($E62),0)</f>
        <v>#VALUE!</v>
      </c>
      <c r="K62" s="13" t="e">
        <f t="shared" si="34"/>
        <v>#VALUE!</v>
      </c>
      <c r="L62" s="13"/>
      <c r="M62" s="13" t="e">
        <f t="shared" si="32"/>
        <v>#VALUE!</v>
      </c>
      <c r="N62" s="13"/>
      <c r="O62" s="13"/>
      <c r="P62" s="13"/>
      <c r="Q62" s="13"/>
      <c r="R62" s="13"/>
      <c r="S62" s="13" t="e">
        <f t="shared" si="30"/>
        <v>#VALUE!</v>
      </c>
      <c r="T62" s="13"/>
      <c r="U62" s="13" t="e">
        <f>IF($E62&gt;0,U$15*($E62),0)</f>
        <v>#VALUE!</v>
      </c>
      <c r="V62" s="13" t="e">
        <f t="shared" si="31"/>
        <v>#VALUE!</v>
      </c>
      <c r="W62" s="13"/>
      <c r="X62" s="13" t="e">
        <f>IF($E62&gt;0,X$15*($E62),0)</f>
        <v>#VALUE!</v>
      </c>
      <c r="Y62" s="13" t="e">
        <f>IF($E62&gt;0,Y$15*($E62),0)</f>
        <v>#VALUE!</v>
      </c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 t="e">
        <f t="shared" si="33"/>
        <v>#VALUE!</v>
      </c>
      <c r="AP62" s="13"/>
      <c r="AQ62" s="13"/>
      <c r="AR62" s="13"/>
      <c r="AS62" s="114"/>
      <c r="AU62" s="91">
        <f>'Risk calc.'!AT70</f>
        <v>0</v>
      </c>
      <c r="AV62" s="91" t="e">
        <f t="shared" si="25"/>
        <v>#VALUE!</v>
      </c>
      <c r="AW62" s="91" t="e">
        <f t="shared" si="8"/>
        <v>#VALUE!</v>
      </c>
    </row>
    <row r="63" spans="2:49" ht="24" x14ac:dyDescent="0.3">
      <c r="B63" s="100" t="s">
        <v>32</v>
      </c>
      <c r="C63" s="104">
        <f>'Controls and SOA'!C54</f>
        <v>0</v>
      </c>
      <c r="D63" s="130">
        <f t="shared" si="7"/>
        <v>0</v>
      </c>
      <c r="E63" s="105" t="str">
        <f t="shared" si="24"/>
        <v/>
      </c>
      <c r="F63" s="95"/>
      <c r="G63" s="113" t="e">
        <f t="shared" si="29"/>
        <v>#VALUE!</v>
      </c>
      <c r="H63" s="13" t="e">
        <f t="shared" si="29"/>
        <v>#VALUE!</v>
      </c>
      <c r="I63" s="13" t="e">
        <f t="shared" si="29"/>
        <v>#VALUE!</v>
      </c>
      <c r="J63" s="13" t="e">
        <f t="shared" si="34"/>
        <v>#VALUE!</v>
      </c>
      <c r="K63" s="13" t="e">
        <f t="shared" si="34"/>
        <v>#VALUE!</v>
      </c>
      <c r="L63" s="13" t="e">
        <f t="shared" si="34"/>
        <v>#VALUE!</v>
      </c>
      <c r="M63" s="13" t="e">
        <f t="shared" si="32"/>
        <v>#VALUE!</v>
      </c>
      <c r="N63" s="13" t="e">
        <f>IF($E63&gt;0,N$15*($E63),0)</f>
        <v>#VALUE!</v>
      </c>
      <c r="O63" s="13" t="e">
        <f>IF($E63&gt;0,O$15*($E63),0)</f>
        <v>#VALUE!</v>
      </c>
      <c r="P63" s="13" t="e">
        <f>IF($E63&gt;0,P$15*($E63),0)</f>
        <v>#VALUE!</v>
      </c>
      <c r="Q63" s="13" t="e">
        <f>IF($E63&gt;0,Q$15*($E63),0)</f>
        <v>#VALUE!</v>
      </c>
      <c r="R63" s="13" t="e">
        <f>IF($E63&gt;0,R$15*($E63),0)</f>
        <v>#VALUE!</v>
      </c>
      <c r="S63" s="13" t="e">
        <f t="shared" si="30"/>
        <v>#VALUE!</v>
      </c>
      <c r="T63" s="13"/>
      <c r="U63" s="13" t="e">
        <f>IF($E63&gt;0,U$15*($E63),0)</f>
        <v>#VALUE!</v>
      </c>
      <c r="V63" s="13" t="e">
        <f t="shared" si="31"/>
        <v>#VALUE!</v>
      </c>
      <c r="W63" s="13" t="e">
        <f>IF($E63&gt;0,W$15*($E63),0)</f>
        <v>#VALUE!</v>
      </c>
      <c r="X63" s="13"/>
      <c r="Y63" s="13" t="e">
        <f>IF($E63&gt;0,Y$15*($E63),0)</f>
        <v>#VALUE!</v>
      </c>
      <c r="Z63" s="13"/>
      <c r="AA63" s="13"/>
      <c r="AB63" s="13"/>
      <c r="AC63" s="13" t="e">
        <f>IF($E63&gt;0,AC$15*($E63),0)</f>
        <v>#VALUE!</v>
      </c>
      <c r="AD63" s="13"/>
      <c r="AE63" s="13" t="e">
        <f>IF($E63&gt;0,AE$15*($E63),0)</f>
        <v>#VALUE!</v>
      </c>
      <c r="AF63" s="13" t="e">
        <f>IF($E63&gt;0,AF$15*($E63),0)</f>
        <v>#VALUE!</v>
      </c>
      <c r="AG63" s="13"/>
      <c r="AH63" s="13" t="e">
        <f t="shared" ref="AH63:AH68" si="35">IF($E63&gt;0,AH$15*($E63),0)</f>
        <v>#VALUE!</v>
      </c>
      <c r="AI63" s="13"/>
      <c r="AJ63" s="13"/>
      <c r="AK63" s="13"/>
      <c r="AL63" s="13"/>
      <c r="AM63" s="13" t="e">
        <f>IF($E63&gt;0,AM$15*($E63),0)</f>
        <v>#VALUE!</v>
      </c>
      <c r="AN63" s="13"/>
      <c r="AO63" s="13" t="e">
        <f t="shared" si="33"/>
        <v>#VALUE!</v>
      </c>
      <c r="AP63" s="13"/>
      <c r="AQ63" s="13" t="e">
        <f>IF($E63&gt;0,AQ$15*($E63),0)</f>
        <v>#VALUE!</v>
      </c>
      <c r="AR63" s="13"/>
      <c r="AS63" s="114" t="e">
        <f>IF($E63&gt;0,AS$15*($E63),0)</f>
        <v>#VALUE!</v>
      </c>
      <c r="AU63" s="91">
        <f>'Risk calc.'!AT71</f>
        <v>0</v>
      </c>
      <c r="AV63" s="91" t="e">
        <f t="shared" si="25"/>
        <v>#VALUE!</v>
      </c>
      <c r="AW63" s="91" t="e">
        <f t="shared" si="8"/>
        <v>#VALUE!</v>
      </c>
    </row>
    <row r="64" spans="2:49" x14ac:dyDescent="0.3">
      <c r="B64" s="100" t="s">
        <v>33</v>
      </c>
      <c r="C64" s="104">
        <f>'Controls and SOA'!C55</f>
        <v>0</v>
      </c>
      <c r="D64" s="130">
        <f t="shared" si="7"/>
        <v>0</v>
      </c>
      <c r="E64" s="105" t="str">
        <f t="shared" si="24"/>
        <v/>
      </c>
      <c r="F64" s="95"/>
      <c r="G64" s="113" t="e">
        <f t="shared" si="29"/>
        <v>#VALUE!</v>
      </c>
      <c r="H64" s="13" t="e">
        <f t="shared" si="29"/>
        <v>#VALUE!</v>
      </c>
      <c r="I64" s="13" t="e">
        <f t="shared" si="29"/>
        <v>#VALUE!</v>
      </c>
      <c r="J64" s="13" t="e">
        <f t="shared" si="34"/>
        <v>#VALUE!</v>
      </c>
      <c r="K64" s="13" t="e">
        <f t="shared" si="34"/>
        <v>#VALUE!</v>
      </c>
      <c r="L64" s="13" t="e">
        <f t="shared" si="34"/>
        <v>#VALUE!</v>
      </c>
      <c r="M64" s="13" t="e">
        <f t="shared" si="32"/>
        <v>#VALUE!</v>
      </c>
      <c r="N64" s="13" t="e">
        <f t="shared" si="32"/>
        <v>#VALUE!</v>
      </c>
      <c r="O64" s="13" t="e">
        <f t="shared" si="32"/>
        <v>#VALUE!</v>
      </c>
      <c r="P64" s="13" t="e">
        <f t="shared" si="32"/>
        <v>#VALUE!</v>
      </c>
      <c r="Q64" s="13" t="e">
        <f t="shared" si="32"/>
        <v>#VALUE!</v>
      </c>
      <c r="R64" s="13"/>
      <c r="S64" s="13" t="e">
        <f t="shared" si="30"/>
        <v>#VALUE!</v>
      </c>
      <c r="T64" s="13"/>
      <c r="U64" s="13"/>
      <c r="V64" s="13" t="e">
        <f t="shared" si="31"/>
        <v>#VALUE!</v>
      </c>
      <c r="W64" s="13"/>
      <c r="X64" s="13"/>
      <c r="Y64" s="13"/>
      <c r="Z64" s="13"/>
      <c r="AA64" s="13"/>
      <c r="AB64" s="13"/>
      <c r="AC64" s="13"/>
      <c r="AD64" s="13"/>
      <c r="AE64" s="13" t="e">
        <f>IF($E64&gt;0,AE$15*($E64),0)</f>
        <v>#VALUE!</v>
      </c>
      <c r="AF64" s="13" t="e">
        <f>IF($E64&gt;0,AF$15*($E64),0)</f>
        <v>#VALUE!</v>
      </c>
      <c r="AG64" s="13"/>
      <c r="AH64" s="13" t="e">
        <f t="shared" si="35"/>
        <v>#VALUE!</v>
      </c>
      <c r="AI64" s="13"/>
      <c r="AJ64" s="13"/>
      <c r="AK64" s="13"/>
      <c r="AL64" s="13"/>
      <c r="AM64" s="13" t="e">
        <f>IF($E64&gt;0,AM$15*($E64),0)</f>
        <v>#VALUE!</v>
      </c>
      <c r="AN64" s="13"/>
      <c r="AO64" s="13" t="e">
        <f t="shared" si="33"/>
        <v>#VALUE!</v>
      </c>
      <c r="AP64" s="13"/>
      <c r="AQ64" s="13" t="e">
        <f>IF($E64&gt;0,AQ$15*($E64),0)</f>
        <v>#VALUE!</v>
      </c>
      <c r="AR64" s="13"/>
      <c r="AS64" s="114"/>
      <c r="AU64" s="91">
        <f>'Risk calc.'!AT72</f>
        <v>0</v>
      </c>
      <c r="AV64" s="91" t="e">
        <f t="shared" si="25"/>
        <v>#VALUE!</v>
      </c>
      <c r="AW64" s="91" t="e">
        <f t="shared" si="8"/>
        <v>#VALUE!</v>
      </c>
    </row>
    <row r="65" spans="2:49" x14ac:dyDescent="0.3">
      <c r="B65" s="100" t="s">
        <v>34</v>
      </c>
      <c r="C65" s="104">
        <f>'Controls and SOA'!C56</f>
        <v>0</v>
      </c>
      <c r="D65" s="130">
        <f t="shared" si="7"/>
        <v>0</v>
      </c>
      <c r="E65" s="105" t="str">
        <f t="shared" si="24"/>
        <v/>
      </c>
      <c r="F65" s="95"/>
      <c r="G65" s="113" t="e">
        <f t="shared" si="29"/>
        <v>#VALUE!</v>
      </c>
      <c r="H65" s="13" t="e">
        <f t="shared" si="29"/>
        <v>#VALUE!</v>
      </c>
      <c r="I65" s="13" t="e">
        <f t="shared" si="29"/>
        <v>#VALUE!</v>
      </c>
      <c r="J65" s="13" t="e">
        <f t="shared" si="34"/>
        <v>#VALUE!</v>
      </c>
      <c r="K65" s="13" t="e">
        <f t="shared" si="34"/>
        <v>#VALUE!</v>
      </c>
      <c r="L65" s="13" t="e">
        <f t="shared" si="34"/>
        <v>#VALUE!</v>
      </c>
      <c r="M65" s="13" t="e">
        <f t="shared" si="32"/>
        <v>#VALUE!</v>
      </c>
      <c r="N65" s="13" t="e">
        <f t="shared" si="32"/>
        <v>#VALUE!</v>
      </c>
      <c r="O65" s="13" t="e">
        <f t="shared" si="32"/>
        <v>#VALUE!</v>
      </c>
      <c r="P65" s="13" t="e">
        <f t="shared" si="32"/>
        <v>#VALUE!</v>
      </c>
      <c r="Q65" s="13" t="e">
        <f t="shared" si="32"/>
        <v>#VALUE!</v>
      </c>
      <c r="R65" s="13" t="e">
        <f>IF($E65&gt;0,R$15*($E65),0)</f>
        <v>#VALUE!</v>
      </c>
      <c r="S65" s="13" t="e">
        <f t="shared" si="30"/>
        <v>#VALUE!</v>
      </c>
      <c r="T65" s="13"/>
      <c r="U65" s="13"/>
      <c r="V65" s="13" t="e">
        <f t="shared" si="31"/>
        <v>#VALUE!</v>
      </c>
      <c r="W65" s="13" t="e">
        <f>IF($E65&gt;0,W$15*($E65),0)</f>
        <v>#VALUE!</v>
      </c>
      <c r="X65" s="13"/>
      <c r="Y65" s="13"/>
      <c r="Z65" s="13"/>
      <c r="AA65" s="13"/>
      <c r="AB65" s="13"/>
      <c r="AC65" s="13" t="e">
        <f>IF($E65&gt;0,AC$15*($E65),0)</f>
        <v>#VALUE!</v>
      </c>
      <c r="AD65" s="13"/>
      <c r="AE65" s="13"/>
      <c r="AF65" s="13"/>
      <c r="AG65" s="13"/>
      <c r="AH65" s="13" t="e">
        <f t="shared" si="35"/>
        <v>#VALUE!</v>
      </c>
      <c r="AI65" s="13"/>
      <c r="AJ65" s="13"/>
      <c r="AK65" s="13"/>
      <c r="AL65" s="13"/>
      <c r="AM65" s="13" t="e">
        <f>IF($E65&gt;0,AM$15*($E65),0)</f>
        <v>#VALUE!</v>
      </c>
      <c r="AN65" s="13"/>
      <c r="AO65" s="13" t="e">
        <f t="shared" si="33"/>
        <v>#VALUE!</v>
      </c>
      <c r="AP65" s="13"/>
      <c r="AQ65" s="13"/>
      <c r="AR65" s="13"/>
      <c r="AS65" s="114" t="e">
        <f>IF($E65&gt;0,AS$15*($E65),0)</f>
        <v>#VALUE!</v>
      </c>
      <c r="AU65" s="91">
        <f>'Risk calc.'!AT73</f>
        <v>0</v>
      </c>
      <c r="AV65" s="91" t="e">
        <f t="shared" si="25"/>
        <v>#VALUE!</v>
      </c>
      <c r="AW65" s="91" t="e">
        <f t="shared" si="8"/>
        <v>#VALUE!</v>
      </c>
    </row>
    <row r="66" spans="2:49" x14ac:dyDescent="0.3">
      <c r="B66" s="100" t="s">
        <v>35</v>
      </c>
      <c r="C66" s="104">
        <f>'Controls and SOA'!C57</f>
        <v>0</v>
      </c>
      <c r="D66" s="130">
        <f t="shared" si="7"/>
        <v>0</v>
      </c>
      <c r="E66" s="105" t="str">
        <f t="shared" si="24"/>
        <v/>
      </c>
      <c r="F66" s="95"/>
      <c r="G66" s="113" t="e">
        <f t="shared" si="29"/>
        <v>#VALUE!</v>
      </c>
      <c r="H66" s="13" t="e">
        <f t="shared" si="29"/>
        <v>#VALUE!</v>
      </c>
      <c r="I66" s="13" t="e">
        <f t="shared" si="29"/>
        <v>#VALUE!</v>
      </c>
      <c r="J66" s="13" t="e">
        <f t="shared" si="34"/>
        <v>#VALUE!</v>
      </c>
      <c r="K66" s="13" t="e">
        <f t="shared" si="34"/>
        <v>#VALUE!</v>
      </c>
      <c r="L66" s="13" t="e">
        <f t="shared" si="34"/>
        <v>#VALUE!</v>
      </c>
      <c r="M66" s="13" t="e">
        <f t="shared" si="32"/>
        <v>#VALUE!</v>
      </c>
      <c r="N66" s="13" t="e">
        <f t="shared" si="32"/>
        <v>#VALUE!</v>
      </c>
      <c r="O66" s="13" t="e">
        <f t="shared" si="32"/>
        <v>#VALUE!</v>
      </c>
      <c r="P66" s="13" t="e">
        <f t="shared" si="32"/>
        <v>#VALUE!</v>
      </c>
      <c r="Q66" s="13" t="e">
        <f t="shared" si="32"/>
        <v>#VALUE!</v>
      </c>
      <c r="R66" s="13" t="e">
        <f>IF($E66&gt;0,R$15*($E66),0)</f>
        <v>#VALUE!</v>
      </c>
      <c r="S66" s="13" t="e">
        <f t="shared" si="30"/>
        <v>#VALUE!</v>
      </c>
      <c r="T66" s="13"/>
      <c r="U66" s="13"/>
      <c r="V66" s="13" t="e">
        <f t="shared" si="31"/>
        <v>#VALUE!</v>
      </c>
      <c r="W66" s="13" t="e">
        <f>IF($E66&gt;0,W$15*($E66),0)</f>
        <v>#VALUE!</v>
      </c>
      <c r="X66" s="13"/>
      <c r="Y66" s="13"/>
      <c r="Z66" s="13"/>
      <c r="AA66" s="13"/>
      <c r="AB66" s="13"/>
      <c r="AC66" s="13" t="e">
        <f>IF($E66&gt;0,AC$15*($E66),0)</f>
        <v>#VALUE!</v>
      </c>
      <c r="AD66" s="13"/>
      <c r="AE66" s="13" t="e">
        <f>IF($E66&gt;0,AE$15*($E66),0)</f>
        <v>#VALUE!</v>
      </c>
      <c r="AF66" s="13" t="e">
        <f>IF($E66&gt;0,AF$15*($E66),0)</f>
        <v>#VALUE!</v>
      </c>
      <c r="AG66" s="13"/>
      <c r="AH66" s="13" t="e">
        <f t="shared" si="35"/>
        <v>#VALUE!</v>
      </c>
      <c r="AI66" s="13"/>
      <c r="AJ66" s="13"/>
      <c r="AK66" s="13"/>
      <c r="AL66" s="13"/>
      <c r="AM66" s="13"/>
      <c r="AN66" s="13"/>
      <c r="AO66" s="13" t="e">
        <f t="shared" si="33"/>
        <v>#VALUE!</v>
      </c>
      <c r="AP66" s="13"/>
      <c r="AQ66" s="13" t="e">
        <f>IF($E66&gt;0,AQ$15*($E66),0)</f>
        <v>#VALUE!</v>
      </c>
      <c r="AR66" s="13"/>
      <c r="AS66" s="114" t="e">
        <f>IF($E66&gt;0,AS$15*($E66),0)</f>
        <v>#VALUE!</v>
      </c>
      <c r="AU66" s="91">
        <f>'Risk calc.'!AT74</f>
        <v>0</v>
      </c>
      <c r="AV66" s="91" t="e">
        <f t="shared" si="25"/>
        <v>#VALUE!</v>
      </c>
      <c r="AW66" s="91" t="e">
        <f t="shared" si="8"/>
        <v>#VALUE!</v>
      </c>
    </row>
    <row r="67" spans="2:49" x14ac:dyDescent="0.3">
      <c r="B67" s="100" t="s">
        <v>38</v>
      </c>
      <c r="C67" s="104">
        <f>'Controls and SOA'!C58</f>
        <v>0</v>
      </c>
      <c r="D67" s="130">
        <f t="shared" si="7"/>
        <v>0</v>
      </c>
      <c r="E67" s="105" t="str">
        <f t="shared" si="24"/>
        <v/>
      </c>
      <c r="F67" s="95"/>
      <c r="G67" s="113" t="e">
        <f t="shared" si="29"/>
        <v>#VALUE!</v>
      </c>
      <c r="H67" s="13" t="e">
        <f t="shared" si="29"/>
        <v>#VALUE!</v>
      </c>
      <c r="I67" s="13" t="e">
        <f t="shared" si="29"/>
        <v>#VALUE!</v>
      </c>
      <c r="J67" s="13" t="e">
        <f t="shared" si="34"/>
        <v>#VALUE!</v>
      </c>
      <c r="K67" s="13" t="e">
        <f t="shared" si="34"/>
        <v>#VALUE!</v>
      </c>
      <c r="L67" s="13" t="e">
        <f t="shared" si="34"/>
        <v>#VALUE!</v>
      </c>
      <c r="M67" s="13" t="e">
        <f t="shared" si="32"/>
        <v>#VALUE!</v>
      </c>
      <c r="N67" s="13" t="e">
        <f t="shared" si="32"/>
        <v>#VALUE!</v>
      </c>
      <c r="O67" s="13" t="e">
        <f t="shared" si="32"/>
        <v>#VALUE!</v>
      </c>
      <c r="P67" s="13" t="e">
        <f t="shared" si="32"/>
        <v>#VALUE!</v>
      </c>
      <c r="Q67" s="13" t="e">
        <f t="shared" si="32"/>
        <v>#VALUE!</v>
      </c>
      <c r="R67" s="13"/>
      <c r="S67" s="13" t="e">
        <f t="shared" si="30"/>
        <v>#VALUE!</v>
      </c>
      <c r="T67" s="13"/>
      <c r="U67" s="13"/>
      <c r="V67" s="13" t="e">
        <f t="shared" si="31"/>
        <v>#VALUE!</v>
      </c>
      <c r="W67" s="13"/>
      <c r="X67" s="13"/>
      <c r="Y67" s="13" t="e">
        <f>IF($E67&gt;0,Y$15*($E67),0)</f>
        <v>#VALUE!</v>
      </c>
      <c r="Z67" s="13"/>
      <c r="AA67" s="13"/>
      <c r="AB67" s="13"/>
      <c r="AC67" s="13"/>
      <c r="AD67" s="13"/>
      <c r="AE67" s="13"/>
      <c r="AF67" s="13"/>
      <c r="AG67" s="13"/>
      <c r="AH67" s="13" t="e">
        <f t="shared" si="35"/>
        <v>#VALUE!</v>
      </c>
      <c r="AI67" s="13"/>
      <c r="AJ67" s="13"/>
      <c r="AK67" s="13"/>
      <c r="AL67" s="13"/>
      <c r="AM67" s="13"/>
      <c r="AN67" s="13"/>
      <c r="AO67" s="13" t="e">
        <f t="shared" si="33"/>
        <v>#VALUE!</v>
      </c>
      <c r="AP67" s="13"/>
      <c r="AQ67" s="13"/>
      <c r="AR67" s="13"/>
      <c r="AS67" s="114"/>
      <c r="AU67" s="91">
        <f>'Risk calc.'!AT75</f>
        <v>0</v>
      </c>
      <c r="AV67" s="91" t="e">
        <f t="shared" si="25"/>
        <v>#VALUE!</v>
      </c>
      <c r="AW67" s="91" t="e">
        <f t="shared" si="8"/>
        <v>#VALUE!</v>
      </c>
    </row>
    <row r="68" spans="2:49" ht="24" x14ac:dyDescent="0.3">
      <c r="B68" s="100" t="s">
        <v>36</v>
      </c>
      <c r="C68" s="104">
        <f>'Controls and SOA'!C59</f>
        <v>0</v>
      </c>
      <c r="D68" s="130">
        <f t="shared" si="7"/>
        <v>0</v>
      </c>
      <c r="E68" s="105" t="str">
        <f t="shared" si="24"/>
        <v/>
      </c>
      <c r="F68" s="95"/>
      <c r="G68" s="113" t="e">
        <f t="shared" si="29"/>
        <v>#VALUE!</v>
      </c>
      <c r="H68" s="13" t="e">
        <f t="shared" si="29"/>
        <v>#VALUE!</v>
      </c>
      <c r="I68" s="13" t="e">
        <f t="shared" si="29"/>
        <v>#VALUE!</v>
      </c>
      <c r="J68" s="13" t="e">
        <f t="shared" si="34"/>
        <v>#VALUE!</v>
      </c>
      <c r="K68" s="13" t="e">
        <f t="shared" si="34"/>
        <v>#VALUE!</v>
      </c>
      <c r="L68" s="13" t="e">
        <f t="shared" si="34"/>
        <v>#VALUE!</v>
      </c>
      <c r="M68" s="13" t="e">
        <f t="shared" si="32"/>
        <v>#VALUE!</v>
      </c>
      <c r="N68" s="13" t="e">
        <f t="shared" si="32"/>
        <v>#VALUE!</v>
      </c>
      <c r="O68" s="13" t="e">
        <f t="shared" si="32"/>
        <v>#VALUE!</v>
      </c>
      <c r="P68" s="13" t="e">
        <f t="shared" si="32"/>
        <v>#VALUE!</v>
      </c>
      <c r="Q68" s="13" t="e">
        <f t="shared" si="32"/>
        <v>#VALUE!</v>
      </c>
      <c r="R68" s="13" t="e">
        <f>IF($E68&gt;0,R$15*($E68),0)</f>
        <v>#VALUE!</v>
      </c>
      <c r="S68" s="13" t="e">
        <f t="shared" si="30"/>
        <v>#VALUE!</v>
      </c>
      <c r="T68" s="13"/>
      <c r="U68" s="13"/>
      <c r="V68" s="13" t="e">
        <f t="shared" si="31"/>
        <v>#VALUE!</v>
      </c>
      <c r="W68" s="13" t="e">
        <f>IF($E68&gt;0,W$15*($E68),0)</f>
        <v>#VALUE!</v>
      </c>
      <c r="X68" s="13"/>
      <c r="Y68" s="13" t="e">
        <f>IF($E68&gt;0,Y$15*($E68),0)</f>
        <v>#VALUE!</v>
      </c>
      <c r="Z68" s="13"/>
      <c r="AA68" s="13"/>
      <c r="AB68" s="13"/>
      <c r="AC68" s="13" t="e">
        <f>IF($E68&gt;0,AC$15*($E68),0)</f>
        <v>#VALUE!</v>
      </c>
      <c r="AD68" s="13"/>
      <c r="AE68" s="13" t="e">
        <f>IF($E68&gt;0,AE$15*($E68),0)</f>
        <v>#VALUE!</v>
      </c>
      <c r="AF68" s="13" t="e">
        <f>IF($E68&gt;0,AF$15*($E68),0)</f>
        <v>#VALUE!</v>
      </c>
      <c r="AG68" s="13"/>
      <c r="AH68" s="13" t="e">
        <f t="shared" si="35"/>
        <v>#VALUE!</v>
      </c>
      <c r="AI68" s="13"/>
      <c r="AJ68" s="13"/>
      <c r="AK68" s="13"/>
      <c r="AL68" s="13"/>
      <c r="AM68" s="13" t="e">
        <f>IF($E68&gt;0,AM$15*($E68),0)</f>
        <v>#VALUE!</v>
      </c>
      <c r="AN68" s="13"/>
      <c r="AO68" s="13"/>
      <c r="AP68" s="13" t="e">
        <f>IF($E68&gt;0,AP$15*($E68),0)</f>
        <v>#VALUE!</v>
      </c>
      <c r="AQ68" s="13" t="e">
        <f>IF($E68&gt;0,AQ$15*($E68),0)</f>
        <v>#VALUE!</v>
      </c>
      <c r="AR68" s="13"/>
      <c r="AS68" s="114" t="e">
        <f>IF($E68&gt;0,AS$15*($E68),0)</f>
        <v>#VALUE!</v>
      </c>
      <c r="AU68" s="91">
        <f>'Risk calc.'!AT76</f>
        <v>0</v>
      </c>
      <c r="AV68" s="91" t="e">
        <f t="shared" si="25"/>
        <v>#VALUE!</v>
      </c>
      <c r="AW68" s="91" t="e">
        <f t="shared" si="8"/>
        <v>#VALUE!</v>
      </c>
    </row>
    <row r="69" spans="2:49" ht="24" x14ac:dyDescent="0.3">
      <c r="B69" s="100" t="s">
        <v>37</v>
      </c>
      <c r="C69" s="104">
        <f>'Controls and SOA'!C60</f>
        <v>0</v>
      </c>
      <c r="D69" s="130">
        <f t="shared" si="7"/>
        <v>0</v>
      </c>
      <c r="E69" s="105" t="str">
        <f t="shared" si="24"/>
        <v/>
      </c>
      <c r="F69" s="95"/>
      <c r="G69" s="1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 t="e">
        <f>IF($E69&gt;0,Z$15*($E69),0)</f>
        <v>#VALUE!</v>
      </c>
      <c r="AA69" s="13"/>
      <c r="AB69" s="13"/>
      <c r="AC69" s="13" t="e">
        <f>IF($E69&gt;0,AC$15*($E69),0)</f>
        <v>#VALUE!</v>
      </c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14"/>
      <c r="AU69" s="91">
        <f>'Risk calc.'!AT77</f>
        <v>0</v>
      </c>
      <c r="AV69" s="91" t="e">
        <f t="shared" si="25"/>
        <v>#VALUE!</v>
      </c>
      <c r="AW69" s="91" t="e">
        <f t="shared" si="8"/>
        <v>#VALUE!</v>
      </c>
    </row>
    <row r="70" spans="2:49" ht="24" x14ac:dyDescent="0.3">
      <c r="B70" s="100" t="s">
        <v>72</v>
      </c>
      <c r="C70" s="104">
        <f>'Controls and SOA'!C61</f>
        <v>0</v>
      </c>
      <c r="D70" s="130">
        <f t="shared" si="7"/>
        <v>0</v>
      </c>
      <c r="E70" s="105" t="str">
        <f t="shared" si="24"/>
        <v/>
      </c>
      <c r="F70" s="95"/>
      <c r="G70" s="113"/>
      <c r="H70" s="13"/>
      <c r="I70" s="13"/>
      <c r="J70" s="13" t="e">
        <f>IF($E70&gt;0,J$15*($E70),0)</f>
        <v>#VALUE!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 t="e">
        <f>IF($E70&gt;0,W$15*($E70),0)</f>
        <v>#VALUE!</v>
      </c>
      <c r="X70" s="13"/>
      <c r="Y70" s="13"/>
      <c r="Z70" s="13"/>
      <c r="AA70" s="13"/>
      <c r="AB70" s="13"/>
      <c r="AC70" s="13" t="e">
        <f>IF($E70&gt;0,AC$15*($E70),0)</f>
        <v>#VALUE!</v>
      </c>
      <c r="AD70" s="13"/>
      <c r="AE70" s="13"/>
      <c r="AF70" s="13"/>
      <c r="AG70" s="13"/>
      <c r="AH70" s="13"/>
      <c r="AI70" s="13" t="e">
        <f>IF($E70&gt;0,AI$15*($E70),0)</f>
        <v>#VALUE!</v>
      </c>
      <c r="AJ70" s="13"/>
      <c r="AK70" s="13"/>
      <c r="AL70" s="13"/>
      <c r="AM70" s="13" t="e">
        <f>IF($E70&gt;0,AM$15*($E70),0)</f>
        <v>#VALUE!</v>
      </c>
      <c r="AN70" s="13"/>
      <c r="AO70" s="13"/>
      <c r="AP70" s="13" t="e">
        <f>IF($E70&gt;0,AP$15*($E70),0)</f>
        <v>#VALUE!</v>
      </c>
      <c r="AQ70" s="13"/>
      <c r="AR70" s="13"/>
      <c r="AS70" s="114" t="e">
        <f>IF($E70&gt;0,AS$15*($E70),0)</f>
        <v>#VALUE!</v>
      </c>
      <c r="AU70" s="91">
        <f>'Risk calc.'!AT78</f>
        <v>0</v>
      </c>
      <c r="AV70" s="91" t="e">
        <f t="shared" si="25"/>
        <v>#VALUE!</v>
      </c>
      <c r="AW70" s="91" t="e">
        <f t="shared" si="8"/>
        <v>#VALUE!</v>
      </c>
    </row>
    <row r="71" spans="2:49" ht="24.6" thickBot="1" x14ac:dyDescent="0.35">
      <c r="B71" s="98" t="s">
        <v>73</v>
      </c>
      <c r="C71" s="104">
        <f>'Controls and SOA'!C62</f>
        <v>0</v>
      </c>
      <c r="D71" s="130">
        <f t="shared" si="7"/>
        <v>0</v>
      </c>
      <c r="E71" s="105" t="str">
        <f t="shared" si="24"/>
        <v/>
      </c>
      <c r="F71" s="95"/>
      <c r="G71" s="113"/>
      <c r="H71" s="13"/>
      <c r="I71" s="13"/>
      <c r="J71" s="13" t="e">
        <f>IF($E71&gt;0,J$15*($E71),0)</f>
        <v>#VALUE!</v>
      </c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 t="e">
        <f>IF($E71&gt;0,W$15*($E71),0)</f>
        <v>#VALUE!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14"/>
      <c r="AU71" s="91">
        <f>'Risk calc.'!AT79</f>
        <v>0</v>
      </c>
      <c r="AV71" s="91" t="e">
        <f t="shared" si="25"/>
        <v>#VALUE!</v>
      </c>
      <c r="AW71" s="91" t="e">
        <f t="shared" si="8"/>
        <v>#VALUE!</v>
      </c>
    </row>
    <row r="72" spans="2:49" ht="24" x14ac:dyDescent="0.3">
      <c r="B72" s="99" t="s">
        <v>39</v>
      </c>
      <c r="C72" s="104">
        <f>'Controls and SOA'!C63</f>
        <v>0</v>
      </c>
      <c r="D72" s="130">
        <f t="shared" si="7"/>
        <v>0</v>
      </c>
      <c r="E72" s="105" t="str">
        <f t="shared" si="24"/>
        <v/>
      </c>
      <c r="F72" s="95"/>
      <c r="G72" s="113"/>
      <c r="H72" s="13"/>
      <c r="I72" s="13"/>
      <c r="J72" s="13"/>
      <c r="K72" s="13"/>
      <c r="L72" s="13"/>
      <c r="M72" s="13"/>
      <c r="N72" s="13"/>
      <c r="O72" s="13"/>
      <c r="P72" s="13"/>
      <c r="Q72" s="13" t="e">
        <f t="shared" ref="Q72:T73" si="36">IF($E72&gt;0,Q$15*($E72),0)</f>
        <v>#VALUE!</v>
      </c>
      <c r="R72" s="13" t="e">
        <f t="shared" si="36"/>
        <v>#VALUE!</v>
      </c>
      <c r="S72" s="13" t="e">
        <f t="shared" si="36"/>
        <v>#VALUE!</v>
      </c>
      <c r="T72" s="13" t="e">
        <f t="shared" si="36"/>
        <v>#VALUE!</v>
      </c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 t="e">
        <f>IF($E72&gt;0,AE$15*($E72),0)</f>
        <v>#VALUE!</v>
      </c>
      <c r="AF72" s="13"/>
      <c r="AG72" s="13"/>
      <c r="AH72" s="13" t="e">
        <f>IF($E72&gt;0,AH$15*($E72),0)</f>
        <v>#VALUE!</v>
      </c>
      <c r="AI72" s="13"/>
      <c r="AJ72" s="13" t="e">
        <f>IF($E72&gt;0,AJ$15*($E72),0)</f>
        <v>#VALUE!</v>
      </c>
      <c r="AK72" s="13"/>
      <c r="AL72" s="13" t="e">
        <f>IF($E72&gt;0,AL$15*($E72),0)</f>
        <v>#VALUE!</v>
      </c>
      <c r="AM72" s="13" t="e">
        <f>IF($E72&gt;0,AM$15*($E72),0)</f>
        <v>#VALUE!</v>
      </c>
      <c r="AN72" s="13"/>
      <c r="AO72" s="13"/>
      <c r="AP72" s="13"/>
      <c r="AQ72" s="13"/>
      <c r="AR72" s="13"/>
      <c r="AS72" s="114"/>
      <c r="AU72" s="91">
        <f>'Risk calc.'!AT80</f>
        <v>0</v>
      </c>
      <c r="AV72" s="91" t="e">
        <f t="shared" si="25"/>
        <v>#VALUE!</v>
      </c>
      <c r="AW72" s="91" t="e">
        <f t="shared" si="8"/>
        <v>#VALUE!</v>
      </c>
    </row>
    <row r="73" spans="2:49" x14ac:dyDescent="0.3">
      <c r="B73" s="100" t="s">
        <v>40</v>
      </c>
      <c r="C73" s="104">
        <f>'Controls and SOA'!C64</f>
        <v>0</v>
      </c>
      <c r="D73" s="130">
        <f t="shared" si="7"/>
        <v>0</v>
      </c>
      <c r="E73" s="105" t="str">
        <f t="shared" si="24"/>
        <v/>
      </c>
      <c r="F73" s="95"/>
      <c r="G73" s="113" t="e">
        <f>IF($E73&gt;0,G$15*($E73),0)</f>
        <v>#VALUE!</v>
      </c>
      <c r="H73" s="13"/>
      <c r="I73" s="13"/>
      <c r="J73" s="13"/>
      <c r="K73" s="13" t="e">
        <f t="shared" ref="K73:M74" si="37">IF($E73&gt;0,K$15*($E73),0)</f>
        <v>#VALUE!</v>
      </c>
      <c r="L73" s="13" t="e">
        <f t="shared" si="37"/>
        <v>#VALUE!</v>
      </c>
      <c r="M73" s="13" t="e">
        <f t="shared" si="37"/>
        <v>#VALUE!</v>
      </c>
      <c r="N73" s="13"/>
      <c r="O73" s="13"/>
      <c r="P73" s="13"/>
      <c r="Q73" s="13" t="e">
        <f t="shared" si="36"/>
        <v>#VALUE!</v>
      </c>
      <c r="R73" s="13" t="e">
        <f t="shared" si="36"/>
        <v>#VALUE!</v>
      </c>
      <c r="S73" s="13" t="e">
        <f t="shared" si="36"/>
        <v>#VALUE!</v>
      </c>
      <c r="T73" s="13" t="e">
        <f t="shared" si="36"/>
        <v>#VALUE!</v>
      </c>
      <c r="U73" s="13"/>
      <c r="V73" s="13"/>
      <c r="W73" s="13" t="e">
        <f>IF($E73&gt;0,W$15*($E73),0)</f>
        <v>#VALUE!</v>
      </c>
      <c r="X73" s="13"/>
      <c r="Y73" s="13"/>
      <c r="Z73" s="13"/>
      <c r="AA73" s="13"/>
      <c r="AB73" s="13"/>
      <c r="AC73" s="13" t="e">
        <f>IF($E73&gt;0,AC$15*($E73),0)</f>
        <v>#VALUE!</v>
      </c>
      <c r="AD73" s="13"/>
      <c r="AE73" s="13" t="e">
        <f>IF($E73&gt;0,AE$15*($E73),0)</f>
        <v>#VALUE!</v>
      </c>
      <c r="AF73" s="13"/>
      <c r="AG73" s="13"/>
      <c r="AH73" s="13" t="e">
        <f>IF($E73&gt;0,AH$15*($E73),0)</f>
        <v>#VALUE!</v>
      </c>
      <c r="AI73" s="13"/>
      <c r="AJ73" s="13" t="e">
        <f>IF($E73&gt;0,AJ$15*($E73),0)</f>
        <v>#VALUE!</v>
      </c>
      <c r="AK73" s="13"/>
      <c r="AL73" s="13" t="e">
        <f>IF($E73&gt;0,AL$15*($E73),0)</f>
        <v>#VALUE!</v>
      </c>
      <c r="AM73" s="13" t="e">
        <f>IF($E73&gt;0,AM$15*($E73),0)</f>
        <v>#VALUE!</v>
      </c>
      <c r="AN73" s="13"/>
      <c r="AO73" s="13"/>
      <c r="AP73" s="13"/>
      <c r="AQ73" s="13"/>
      <c r="AR73" s="13"/>
      <c r="AS73" s="114" t="e">
        <f>IF($E73&gt;0,AS$15*($E73),0)</f>
        <v>#VALUE!</v>
      </c>
      <c r="AU73" s="91">
        <f>'Risk calc.'!AT81</f>
        <v>0</v>
      </c>
      <c r="AV73" s="91" t="e">
        <f t="shared" si="25"/>
        <v>#VALUE!</v>
      </c>
      <c r="AW73" s="91" t="e">
        <f t="shared" si="8"/>
        <v>#VALUE!</v>
      </c>
    </row>
    <row r="74" spans="2:49" x14ac:dyDescent="0.3">
      <c r="B74" s="100" t="s">
        <v>46</v>
      </c>
      <c r="C74" s="104">
        <f>'Controls and SOA'!C65</f>
        <v>0</v>
      </c>
      <c r="D74" s="130">
        <f t="shared" si="7"/>
        <v>0</v>
      </c>
      <c r="E74" s="105" t="str">
        <f t="shared" si="24"/>
        <v/>
      </c>
      <c r="F74" s="95"/>
      <c r="G74" s="113" t="e">
        <f>IF($E74&gt;0,G$15*($E74),0)</f>
        <v>#VALUE!</v>
      </c>
      <c r="H74" s="13"/>
      <c r="I74" s="13"/>
      <c r="J74" s="13"/>
      <c r="K74" s="13" t="e">
        <f t="shared" si="37"/>
        <v>#VALUE!</v>
      </c>
      <c r="L74" s="13" t="e">
        <f t="shared" si="37"/>
        <v>#VALUE!</v>
      </c>
      <c r="M74" s="13" t="e">
        <f t="shared" si="37"/>
        <v>#VALUE!</v>
      </c>
      <c r="N74" s="13"/>
      <c r="O74" s="13"/>
      <c r="P74" s="13"/>
      <c r="Q74" s="13" t="e">
        <f>IF($E74&gt;0,Q$15*($E74),0)</f>
        <v>#VALUE!</v>
      </c>
      <c r="R74" s="13"/>
      <c r="S74" s="13"/>
      <c r="T74" s="13" t="e">
        <f>IF($E74&gt;0,T$15*($E74),0)</f>
        <v>#VALUE!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 t="e">
        <f>IF($E74&gt;0,AG$15*($E74),0)</f>
        <v>#VALUE!</v>
      </c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14"/>
      <c r="AU74" s="91">
        <f>'Risk calc.'!AT82</f>
        <v>0</v>
      </c>
      <c r="AV74" s="91" t="e">
        <f t="shared" si="25"/>
        <v>#VALUE!</v>
      </c>
      <c r="AW74" s="91" t="e">
        <f t="shared" si="8"/>
        <v>#VALUE!</v>
      </c>
    </row>
    <row r="75" spans="2:49" ht="36" x14ac:dyDescent="0.3">
      <c r="B75" s="100" t="s">
        <v>42</v>
      </c>
      <c r="C75" s="104">
        <f>'Controls and SOA'!C66</f>
        <v>0</v>
      </c>
      <c r="D75" s="130">
        <f t="shared" si="7"/>
        <v>0</v>
      </c>
      <c r="E75" s="105" t="str">
        <f t="shared" si="24"/>
        <v/>
      </c>
      <c r="F75" s="95"/>
      <c r="G75" s="1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 t="e">
        <f>IF($E75&gt;0,AC$15*($E75),0)</f>
        <v>#VALUE!</v>
      </c>
      <c r="AD75" s="13"/>
      <c r="AE75" s="13"/>
      <c r="AF75" s="13"/>
      <c r="AG75" s="13" t="e">
        <f>IF($E75&gt;0,AG$15*($E75),0)</f>
        <v>#VALUE!</v>
      </c>
      <c r="AH75" s="13"/>
      <c r="AI75" s="13"/>
      <c r="AJ75" s="13" t="e">
        <f>IF($E75&gt;0,AJ$15*($E75),0)</f>
        <v>#VALUE!</v>
      </c>
      <c r="AK75" s="13"/>
      <c r="AL75" s="13" t="e">
        <f t="shared" ref="AL75:AN84" si="38">IF($E75&gt;0,AL$15*($E75),0)</f>
        <v>#VALUE!</v>
      </c>
      <c r="AM75" s="13"/>
      <c r="AN75" s="13"/>
      <c r="AO75" s="13"/>
      <c r="AP75" s="13"/>
      <c r="AQ75" s="13"/>
      <c r="AR75" s="13"/>
      <c r="AS75" s="114"/>
      <c r="AU75" s="91">
        <f>'Risk calc.'!AT83</f>
        <v>0</v>
      </c>
      <c r="AV75" s="91" t="e">
        <f t="shared" si="25"/>
        <v>#VALUE!</v>
      </c>
      <c r="AW75" s="91" t="e">
        <f t="shared" si="8"/>
        <v>#VALUE!</v>
      </c>
    </row>
    <row r="76" spans="2:49" ht="24" x14ac:dyDescent="0.3">
      <c r="B76" s="100" t="s">
        <v>49</v>
      </c>
      <c r="C76" s="104">
        <f>'Controls and SOA'!C67</f>
        <v>0</v>
      </c>
      <c r="D76" s="130">
        <f t="shared" si="7"/>
        <v>0</v>
      </c>
      <c r="E76" s="105" t="str">
        <f t="shared" si="24"/>
        <v/>
      </c>
      <c r="F76" s="95"/>
      <c r="G76" s="1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 t="e">
        <f>IF($E76&gt;0,AC$15*($E76),0)</f>
        <v>#VALUE!</v>
      </c>
      <c r="AD76" s="13"/>
      <c r="AE76" s="13"/>
      <c r="AF76" s="13"/>
      <c r="AG76" s="13"/>
      <c r="AH76" s="13"/>
      <c r="AI76" s="13" t="e">
        <f t="shared" ref="AI76:AJ84" si="39">IF($E76&gt;0,AI$15*($E76),0)</f>
        <v>#VALUE!</v>
      </c>
      <c r="AJ76" s="13" t="e">
        <f>IF($E76&gt;0,AJ$15*($E76),0)</f>
        <v>#VALUE!</v>
      </c>
      <c r="AK76" s="13"/>
      <c r="AL76" s="13" t="e">
        <f t="shared" si="38"/>
        <v>#VALUE!</v>
      </c>
      <c r="AM76" s="13"/>
      <c r="AN76" s="13"/>
      <c r="AO76" s="13"/>
      <c r="AP76" s="13" t="e">
        <f>IF($E76&gt;0,AP$15*($E76),0)</f>
        <v>#VALUE!</v>
      </c>
      <c r="AQ76" s="13"/>
      <c r="AR76" s="13"/>
      <c r="AS76" s="114"/>
      <c r="AU76" s="91">
        <f>'Risk calc.'!AT84</f>
        <v>0</v>
      </c>
      <c r="AV76" s="91" t="e">
        <f t="shared" si="25"/>
        <v>#VALUE!</v>
      </c>
      <c r="AW76" s="91" t="e">
        <f t="shared" si="8"/>
        <v>#VALUE!</v>
      </c>
    </row>
    <row r="77" spans="2:49" x14ac:dyDescent="0.3">
      <c r="B77" s="100" t="s">
        <v>50</v>
      </c>
      <c r="C77" s="104">
        <f>'Controls and SOA'!C68</f>
        <v>0</v>
      </c>
      <c r="D77" s="130">
        <v>1</v>
      </c>
      <c r="E77" s="105">
        <f t="shared" si="24"/>
        <v>3</v>
      </c>
      <c r="F77" s="95"/>
      <c r="G77" s="113">
        <f t="shared" ref="G77:P77" si="40">IF($E77&gt;0,G$15*($E77),0)</f>
        <v>0</v>
      </c>
      <c r="H77" s="13">
        <f t="shared" si="40"/>
        <v>0</v>
      </c>
      <c r="I77" s="13">
        <f t="shared" si="40"/>
        <v>0</v>
      </c>
      <c r="J77" s="13">
        <f t="shared" si="40"/>
        <v>0</v>
      </c>
      <c r="K77" s="13">
        <f t="shared" si="40"/>
        <v>0</v>
      </c>
      <c r="L77" s="13">
        <f t="shared" si="40"/>
        <v>0</v>
      </c>
      <c r="M77" s="13">
        <f t="shared" si="40"/>
        <v>0</v>
      </c>
      <c r="N77" s="13">
        <f t="shared" si="40"/>
        <v>0</v>
      </c>
      <c r="O77" s="13">
        <f t="shared" si="40"/>
        <v>0</v>
      </c>
      <c r="P77" s="13">
        <f t="shared" si="40"/>
        <v>0</v>
      </c>
      <c r="Q77" s="13"/>
      <c r="R77" s="13"/>
      <c r="S77" s="13">
        <f>IF($E77&gt;0,S$15*($E77),0)</f>
        <v>0</v>
      </c>
      <c r="T77" s="13"/>
      <c r="U77" s="13"/>
      <c r="V77" s="13">
        <f>IF($E77&gt;0,V$15*($E77),0)</f>
        <v>0</v>
      </c>
      <c r="W77" s="13"/>
      <c r="X77" s="13"/>
      <c r="Y77" s="13"/>
      <c r="Z77" s="13"/>
      <c r="AA77" s="13"/>
      <c r="AB77" s="13"/>
      <c r="AC77" s="13"/>
      <c r="AD77" s="13"/>
      <c r="AE77" s="13">
        <f>IF($E77&gt;0,AE$15*($E77),0)</f>
        <v>0</v>
      </c>
      <c r="AF77" s="13">
        <f>IF($E77&gt;0,AF$15*($E77),0)</f>
        <v>0</v>
      </c>
      <c r="AG77" s="13">
        <f>IF($E77&gt;0,AG$15*($E77),0)</f>
        <v>0</v>
      </c>
      <c r="AH77" s="13">
        <f>IF($E77&gt;0,AH$15*($E77),0)</f>
        <v>0</v>
      </c>
      <c r="AI77" s="13">
        <f t="shared" si="39"/>
        <v>0</v>
      </c>
      <c r="AJ77" s="13"/>
      <c r="AK77" s="13">
        <f t="shared" ref="AK77:AK84" si="41">IF($E77&gt;0,AK$15*($E77),0)</f>
        <v>0</v>
      </c>
      <c r="AL77" s="13">
        <f t="shared" si="38"/>
        <v>0</v>
      </c>
      <c r="AM77" s="13"/>
      <c r="AN77" s="13"/>
      <c r="AO77" s="13">
        <f>IF($E77&gt;0,AO$15*($E77),0)</f>
        <v>0</v>
      </c>
      <c r="AP77" s="13"/>
      <c r="AQ77" s="13">
        <f>IF($E77&gt;0,AQ$15*($E77),0)</f>
        <v>0</v>
      </c>
      <c r="AR77" s="13">
        <f>IF($E77&gt;0,AR$15*($E77),0)</f>
        <v>0</v>
      </c>
      <c r="AS77" s="114"/>
      <c r="AU77" s="91">
        <f>'Risk calc.'!AT85</f>
        <v>0</v>
      </c>
      <c r="AV77" s="91">
        <f t="shared" si="25"/>
        <v>0</v>
      </c>
      <c r="AW77" s="91">
        <f t="shared" si="8"/>
        <v>0</v>
      </c>
    </row>
    <row r="78" spans="2:49" x14ac:dyDescent="0.3">
      <c r="B78" s="100" t="s">
        <v>61</v>
      </c>
      <c r="C78" s="104">
        <f>'Controls and SOA'!C69</f>
        <v>0</v>
      </c>
      <c r="D78" s="130">
        <f t="shared" si="7"/>
        <v>0</v>
      </c>
      <c r="E78" s="105" t="str">
        <f t="shared" si="24"/>
        <v/>
      </c>
      <c r="F78" s="95"/>
      <c r="G78" s="113"/>
      <c r="H78" s="13"/>
      <c r="I78" s="13"/>
      <c r="J78" s="13"/>
      <c r="K78" s="13"/>
      <c r="L78" s="13"/>
      <c r="M78" s="13"/>
      <c r="N78" s="13"/>
      <c r="O78" s="13"/>
      <c r="P78" s="13"/>
      <c r="Q78" s="13" t="e">
        <f t="shared" ref="Q78:R81" si="42">IF($E78&gt;0,Q$15*($E78),0)</f>
        <v>#VALUE!</v>
      </c>
      <c r="R78" s="13" t="e">
        <f t="shared" si="42"/>
        <v>#VALUE!</v>
      </c>
      <c r="S78" s="13"/>
      <c r="T78" s="13" t="e">
        <f t="shared" ref="T78:T88" si="43">IF($E78&gt;0,T$15*($E78),0)</f>
        <v>#VALUE!</v>
      </c>
      <c r="U78" s="13"/>
      <c r="V78" s="13"/>
      <c r="W78" s="13"/>
      <c r="X78" s="13"/>
      <c r="Y78" s="13"/>
      <c r="Z78" s="13"/>
      <c r="AA78" s="13"/>
      <c r="AB78" s="13" t="e">
        <f t="shared" ref="AB78:AD79" si="44">IF($E78&gt;0,AB$15*($E78),0)</f>
        <v>#VALUE!</v>
      </c>
      <c r="AC78" s="13" t="e">
        <f t="shared" si="44"/>
        <v>#VALUE!</v>
      </c>
      <c r="AD78" s="13" t="e">
        <f t="shared" si="44"/>
        <v>#VALUE!</v>
      </c>
      <c r="AE78" s="13"/>
      <c r="AF78" s="13"/>
      <c r="AG78" s="13" t="e">
        <f>IF($E78&gt;0,AG$15*($E78),0)</f>
        <v>#VALUE!</v>
      </c>
      <c r="AH78" s="13" t="e">
        <f>IF($E78&gt;0,AH$15*($E78),0)</f>
        <v>#VALUE!</v>
      </c>
      <c r="AI78" s="13" t="e">
        <f t="shared" si="39"/>
        <v>#VALUE!</v>
      </c>
      <c r="AJ78" s="13" t="e">
        <f t="shared" si="39"/>
        <v>#VALUE!</v>
      </c>
      <c r="AK78" s="13" t="e">
        <f t="shared" si="41"/>
        <v>#VALUE!</v>
      </c>
      <c r="AL78" s="13" t="e">
        <f t="shared" si="38"/>
        <v>#VALUE!</v>
      </c>
      <c r="AM78" s="13" t="e">
        <f t="shared" si="38"/>
        <v>#VALUE!</v>
      </c>
      <c r="AN78" s="13" t="e">
        <f t="shared" si="38"/>
        <v>#VALUE!</v>
      </c>
      <c r="AO78" s="13" t="e">
        <f>IF($E78&gt;0,AO$15*($E78),0)</f>
        <v>#VALUE!</v>
      </c>
      <c r="AP78" s="13" t="e">
        <f>IF($E78&gt;0,AP$15*($E78),0)</f>
        <v>#VALUE!</v>
      </c>
      <c r="AQ78" s="13"/>
      <c r="AR78" s="13" t="e">
        <f t="shared" ref="AR78:AR84" si="45">IF($E78&gt;0,AR$15*($E78),0)</f>
        <v>#VALUE!</v>
      </c>
      <c r="AS78" s="114"/>
      <c r="AU78" s="91">
        <f>'Risk calc.'!AT86</f>
        <v>0</v>
      </c>
      <c r="AV78" s="91" t="e">
        <f t="shared" si="25"/>
        <v>#VALUE!</v>
      </c>
      <c r="AW78" s="91" t="e">
        <f t="shared" si="8"/>
        <v>#VALUE!</v>
      </c>
    </row>
    <row r="79" spans="2:49" ht="24" x14ac:dyDescent="0.3">
      <c r="B79" s="100" t="s">
        <v>62</v>
      </c>
      <c r="C79" s="104">
        <f>'Controls and SOA'!C70</f>
        <v>0</v>
      </c>
      <c r="D79" s="130">
        <f t="shared" si="7"/>
        <v>0</v>
      </c>
      <c r="E79" s="105" t="str">
        <f t="shared" si="24"/>
        <v/>
      </c>
      <c r="F79" s="95"/>
      <c r="G79" s="113"/>
      <c r="H79" s="13"/>
      <c r="I79" s="13"/>
      <c r="J79" s="13"/>
      <c r="K79" s="13"/>
      <c r="L79" s="13"/>
      <c r="M79" s="13"/>
      <c r="N79" s="13"/>
      <c r="O79" s="13"/>
      <c r="P79" s="13"/>
      <c r="Q79" s="13" t="e">
        <f t="shared" si="42"/>
        <v>#VALUE!</v>
      </c>
      <c r="R79" s="13" t="e">
        <f t="shared" si="42"/>
        <v>#VALUE!</v>
      </c>
      <c r="S79" s="13"/>
      <c r="T79" s="13" t="e">
        <f t="shared" si="43"/>
        <v>#VALUE!</v>
      </c>
      <c r="U79" s="13"/>
      <c r="V79" s="13"/>
      <c r="W79" s="13"/>
      <c r="X79" s="13"/>
      <c r="Y79" s="13"/>
      <c r="Z79" s="13"/>
      <c r="AA79" s="13"/>
      <c r="AB79" s="13" t="e">
        <f t="shared" si="44"/>
        <v>#VALUE!</v>
      </c>
      <c r="AC79" s="13" t="e">
        <f t="shared" si="44"/>
        <v>#VALUE!</v>
      </c>
      <c r="AD79" s="13" t="e">
        <f t="shared" si="44"/>
        <v>#VALUE!</v>
      </c>
      <c r="AE79" s="13"/>
      <c r="AF79" s="13"/>
      <c r="AG79" s="13" t="e">
        <f t="shared" ref="AG79:AG84" si="46">IF($E79&gt;0,AG$15*($E79),0)</f>
        <v>#VALUE!</v>
      </c>
      <c r="AH79" s="13"/>
      <c r="AI79" s="13" t="e">
        <f t="shared" si="39"/>
        <v>#VALUE!</v>
      </c>
      <c r="AJ79" s="13" t="e">
        <f t="shared" si="39"/>
        <v>#VALUE!</v>
      </c>
      <c r="AK79" s="13" t="e">
        <f t="shared" si="41"/>
        <v>#VALUE!</v>
      </c>
      <c r="AL79" s="13" t="e">
        <f t="shared" si="38"/>
        <v>#VALUE!</v>
      </c>
      <c r="AM79" s="13" t="e">
        <f t="shared" si="38"/>
        <v>#VALUE!</v>
      </c>
      <c r="AN79" s="13" t="e">
        <f t="shared" si="38"/>
        <v>#VALUE!</v>
      </c>
      <c r="AO79" s="13"/>
      <c r="AP79" s="13" t="e">
        <f>IF($E79&gt;0,AP$15*($E79),0)</f>
        <v>#VALUE!</v>
      </c>
      <c r="AQ79" s="13"/>
      <c r="AR79" s="13" t="e">
        <f t="shared" si="45"/>
        <v>#VALUE!</v>
      </c>
      <c r="AS79" s="114"/>
      <c r="AU79" s="91">
        <f>'Risk calc.'!AT87</f>
        <v>0</v>
      </c>
      <c r="AV79" s="91" t="e">
        <f t="shared" si="25"/>
        <v>#VALUE!</v>
      </c>
      <c r="AW79" s="91" t="e">
        <f t="shared" si="8"/>
        <v>#VALUE!</v>
      </c>
    </row>
    <row r="80" spans="2:49" ht="24" x14ac:dyDescent="0.3">
      <c r="B80" s="100" t="s">
        <v>63</v>
      </c>
      <c r="C80" s="104">
        <f>'Controls and SOA'!C71</f>
        <v>0</v>
      </c>
      <c r="D80" s="130">
        <f t="shared" si="7"/>
        <v>0</v>
      </c>
      <c r="E80" s="105" t="str">
        <f t="shared" ref="E80:E111" si="47">IF(D80=0,"",4-D80)</f>
        <v/>
      </c>
      <c r="F80" s="95"/>
      <c r="G80" s="113"/>
      <c r="H80" s="13"/>
      <c r="I80" s="13"/>
      <c r="J80" s="13"/>
      <c r="K80" s="13"/>
      <c r="L80" s="13"/>
      <c r="M80" s="13"/>
      <c r="N80" s="13"/>
      <c r="O80" s="13"/>
      <c r="P80" s="13"/>
      <c r="Q80" s="13" t="e">
        <f t="shared" si="42"/>
        <v>#VALUE!</v>
      </c>
      <c r="R80" s="13" t="e">
        <f t="shared" si="42"/>
        <v>#VALUE!</v>
      </c>
      <c r="S80" s="13"/>
      <c r="T80" s="13" t="e">
        <f t="shared" si="43"/>
        <v>#VALUE!</v>
      </c>
      <c r="U80" s="13"/>
      <c r="V80" s="13"/>
      <c r="W80" s="13"/>
      <c r="X80" s="13"/>
      <c r="Y80" s="13"/>
      <c r="Z80" s="13"/>
      <c r="AA80" s="13"/>
      <c r="AB80" s="13" t="e">
        <f>IF($E80&gt;0,AB$15*($E80),0)</f>
        <v>#VALUE!</v>
      </c>
      <c r="AC80" s="13" t="e">
        <f>IF($E80&gt;0,AC$15*($E80),0)</f>
        <v>#VALUE!</v>
      </c>
      <c r="AD80" s="13"/>
      <c r="AE80" s="13"/>
      <c r="AF80" s="13"/>
      <c r="AG80" s="13" t="e">
        <f t="shared" si="46"/>
        <v>#VALUE!</v>
      </c>
      <c r="AH80" s="13"/>
      <c r="AI80" s="13" t="e">
        <f t="shared" si="39"/>
        <v>#VALUE!</v>
      </c>
      <c r="AJ80" s="13" t="e">
        <f t="shared" si="39"/>
        <v>#VALUE!</v>
      </c>
      <c r="AK80" s="13" t="e">
        <f t="shared" si="41"/>
        <v>#VALUE!</v>
      </c>
      <c r="AL80" s="13" t="e">
        <f t="shared" si="38"/>
        <v>#VALUE!</v>
      </c>
      <c r="AM80" s="13" t="e">
        <f t="shared" si="38"/>
        <v>#VALUE!</v>
      </c>
      <c r="AN80" s="13" t="e">
        <f t="shared" si="38"/>
        <v>#VALUE!</v>
      </c>
      <c r="AO80" s="13" t="e">
        <f>IF($E80&gt;0,AO$15*($E80),0)</f>
        <v>#VALUE!</v>
      </c>
      <c r="AP80" s="13" t="e">
        <f>IF($E80&gt;0,AP$15*($E80),0)</f>
        <v>#VALUE!</v>
      </c>
      <c r="AQ80" s="13"/>
      <c r="AR80" s="13" t="e">
        <f t="shared" si="45"/>
        <v>#VALUE!</v>
      </c>
      <c r="AS80" s="114"/>
      <c r="AU80" s="91">
        <f>'Risk calc.'!AT88</f>
        <v>0</v>
      </c>
      <c r="AV80" s="91" t="e">
        <f t="shared" ref="AV80:AV111" si="48">MAX(G80:AT80)</f>
        <v>#VALUE!</v>
      </c>
      <c r="AW80" s="91" t="e">
        <f t="shared" si="8"/>
        <v>#VALUE!</v>
      </c>
    </row>
    <row r="81" spans="2:49" x14ac:dyDescent="0.3">
      <c r="B81" s="100" t="s">
        <v>64</v>
      </c>
      <c r="C81" s="104">
        <f>'Controls and SOA'!C72</f>
        <v>0</v>
      </c>
      <c r="D81" s="130">
        <f t="shared" ref="D81:D129" si="49">C81</f>
        <v>0</v>
      </c>
      <c r="E81" s="105" t="str">
        <f t="shared" si="47"/>
        <v/>
      </c>
      <c r="F81" s="95"/>
      <c r="G81" s="113"/>
      <c r="H81" s="13"/>
      <c r="I81" s="13"/>
      <c r="J81" s="13" t="e">
        <f>IF($E81&gt;0,J$15*($E81),0)</f>
        <v>#VALUE!</v>
      </c>
      <c r="K81" s="13"/>
      <c r="L81" s="13"/>
      <c r="M81" s="13"/>
      <c r="N81" s="13"/>
      <c r="O81" s="13"/>
      <c r="P81" s="13"/>
      <c r="Q81" s="13" t="e">
        <f t="shared" si="42"/>
        <v>#VALUE!</v>
      </c>
      <c r="R81" s="13" t="e">
        <f t="shared" si="42"/>
        <v>#VALUE!</v>
      </c>
      <c r="S81" s="13" t="e">
        <f>IF($E81&gt;0,S$15*($E81),0)</f>
        <v>#VALUE!</v>
      </c>
      <c r="T81" s="13" t="e">
        <f t="shared" si="43"/>
        <v>#VALUE!</v>
      </c>
      <c r="U81" s="13"/>
      <c r="V81" s="13"/>
      <c r="W81" s="13"/>
      <c r="X81" s="13"/>
      <c r="Y81" s="13"/>
      <c r="Z81" s="13"/>
      <c r="AA81" s="13"/>
      <c r="AB81" s="13" t="e">
        <f>IF($E81&gt;0,AB$15*($E81),0)</f>
        <v>#VALUE!</v>
      </c>
      <c r="AC81" s="13" t="e">
        <f>IF($E81&gt;0,AC$15*($E81),0)</f>
        <v>#VALUE!</v>
      </c>
      <c r="AD81" s="13" t="e">
        <f>IF($E81&gt;0,AD$15*($E81),0)</f>
        <v>#VALUE!</v>
      </c>
      <c r="AE81" s="13" t="e">
        <f>IF($E81&gt;0,AE$15*($E81),0)</f>
        <v>#VALUE!</v>
      </c>
      <c r="AF81" s="13" t="e">
        <f>IF($E81&gt;0,AF$15*($E81),0)</f>
        <v>#VALUE!</v>
      </c>
      <c r="AG81" s="13" t="e">
        <f t="shared" si="46"/>
        <v>#VALUE!</v>
      </c>
      <c r="AH81" s="13" t="e">
        <f>IF($E81&gt;0,AH$15*($E81),0)</f>
        <v>#VALUE!</v>
      </c>
      <c r="AI81" s="13" t="e">
        <f t="shared" si="39"/>
        <v>#VALUE!</v>
      </c>
      <c r="AJ81" s="13" t="e">
        <f t="shared" si="39"/>
        <v>#VALUE!</v>
      </c>
      <c r="AK81" s="13" t="e">
        <f t="shared" si="41"/>
        <v>#VALUE!</v>
      </c>
      <c r="AL81" s="13" t="e">
        <f t="shared" si="38"/>
        <v>#VALUE!</v>
      </c>
      <c r="AM81" s="13" t="e">
        <f t="shared" si="38"/>
        <v>#VALUE!</v>
      </c>
      <c r="AN81" s="13" t="e">
        <f t="shared" si="38"/>
        <v>#VALUE!</v>
      </c>
      <c r="AO81" s="13" t="e">
        <f>IF($E81&gt;0,AO$15*($E81),0)</f>
        <v>#VALUE!</v>
      </c>
      <c r="AP81" s="13" t="e">
        <f>IF($E81&gt;0,AP$15*($E81),0)</f>
        <v>#VALUE!</v>
      </c>
      <c r="AQ81" s="13" t="e">
        <f>IF($E81&gt;0,AQ$15*($E81),0)</f>
        <v>#VALUE!</v>
      </c>
      <c r="AR81" s="13" t="e">
        <f t="shared" si="45"/>
        <v>#VALUE!</v>
      </c>
      <c r="AS81" s="114"/>
      <c r="AU81" s="91">
        <f>'Risk calc.'!AT89</f>
        <v>0</v>
      </c>
      <c r="AV81" s="91" t="e">
        <f t="shared" si="48"/>
        <v>#VALUE!</v>
      </c>
      <c r="AW81" s="91" t="e">
        <f t="shared" ref="AW81:AW129" si="50">AU81-AV81</f>
        <v>#VALUE!</v>
      </c>
    </row>
    <row r="82" spans="2:49" ht="24" x14ac:dyDescent="0.3">
      <c r="B82" s="100" t="s">
        <v>87</v>
      </c>
      <c r="C82" s="104">
        <f>'Controls and SOA'!C73</f>
        <v>0</v>
      </c>
      <c r="D82" s="130">
        <f t="shared" si="49"/>
        <v>0</v>
      </c>
      <c r="E82" s="105" t="str">
        <f t="shared" si="47"/>
        <v/>
      </c>
      <c r="F82" s="95"/>
      <c r="G82" s="1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 t="e">
        <f>IF($E82&gt;0,R$15*($E82),0)</f>
        <v>#VALUE!</v>
      </c>
      <c r="S82" s="13"/>
      <c r="T82" s="13" t="e">
        <f t="shared" si="43"/>
        <v>#VALUE!</v>
      </c>
      <c r="U82" s="13"/>
      <c r="V82" s="13"/>
      <c r="W82" s="13" t="e">
        <f>IF($E82&gt;0,W$15*($E82),0)</f>
        <v>#VALUE!</v>
      </c>
      <c r="X82" s="13"/>
      <c r="Y82" s="13"/>
      <c r="Z82" s="13"/>
      <c r="AA82" s="13"/>
      <c r="AB82" s="13"/>
      <c r="AC82" s="13" t="e">
        <f t="shared" ref="AC82:AC91" si="51">IF($E82&gt;0,AC$15*($E82),0)</f>
        <v>#VALUE!</v>
      </c>
      <c r="AD82" s="13"/>
      <c r="AE82" s="13"/>
      <c r="AF82" s="13"/>
      <c r="AG82" s="13" t="e">
        <f t="shared" si="46"/>
        <v>#VALUE!</v>
      </c>
      <c r="AH82" s="13" t="e">
        <f>IF($E82&gt;0,AH$15*($E82),0)</f>
        <v>#VALUE!</v>
      </c>
      <c r="AI82" s="13"/>
      <c r="AJ82" s="13" t="e">
        <f t="shared" si="39"/>
        <v>#VALUE!</v>
      </c>
      <c r="AK82" s="13" t="e">
        <f t="shared" si="41"/>
        <v>#VALUE!</v>
      </c>
      <c r="AL82" s="13" t="e">
        <f t="shared" si="38"/>
        <v>#VALUE!</v>
      </c>
      <c r="AM82" s="13"/>
      <c r="AN82" s="13"/>
      <c r="AO82" s="13" t="e">
        <f>IF($E82&gt;0,AO$15*($E82),0)</f>
        <v>#VALUE!</v>
      </c>
      <c r="AP82" s="13"/>
      <c r="AQ82" s="13"/>
      <c r="AR82" s="13" t="e">
        <f t="shared" si="45"/>
        <v>#VALUE!</v>
      </c>
      <c r="AS82" s="114" t="e">
        <f>IF($E82&gt;0,AS$15*($E82),0)</f>
        <v>#VALUE!</v>
      </c>
      <c r="AU82" s="91">
        <f>'Risk calc.'!AT90</f>
        <v>0</v>
      </c>
      <c r="AV82" s="91" t="e">
        <f t="shared" si="48"/>
        <v>#VALUE!</v>
      </c>
      <c r="AW82" s="91" t="e">
        <f t="shared" si="50"/>
        <v>#VALUE!</v>
      </c>
    </row>
    <row r="83" spans="2:49" ht="24" x14ac:dyDescent="0.3">
      <c r="B83" s="100" t="s">
        <v>96</v>
      </c>
      <c r="C83" s="104">
        <f>'Controls and SOA'!C74</f>
        <v>0</v>
      </c>
      <c r="D83" s="130">
        <f t="shared" si="49"/>
        <v>0</v>
      </c>
      <c r="E83" s="105" t="str">
        <f t="shared" si="47"/>
        <v/>
      </c>
      <c r="F83" s="95"/>
      <c r="G83" s="1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 t="e">
        <f>IF($E83&gt;0,R$15*($E83),0)</f>
        <v>#VALUE!</v>
      </c>
      <c r="S83" s="13"/>
      <c r="T83" s="13" t="e">
        <f t="shared" si="43"/>
        <v>#VALUE!</v>
      </c>
      <c r="U83" s="13"/>
      <c r="V83" s="13"/>
      <c r="W83" s="13" t="e">
        <f>IF($E83&gt;0,W$15*($E83),0)</f>
        <v>#VALUE!</v>
      </c>
      <c r="X83" s="13"/>
      <c r="Y83" s="13"/>
      <c r="Z83" s="13"/>
      <c r="AA83" s="13"/>
      <c r="AB83" s="13"/>
      <c r="AC83" s="13" t="e">
        <f t="shared" si="51"/>
        <v>#VALUE!</v>
      </c>
      <c r="AD83" s="13" t="e">
        <f>IF($E83&gt;0,AD$15*($E83),0)</f>
        <v>#VALUE!</v>
      </c>
      <c r="AE83" s="13"/>
      <c r="AF83" s="13"/>
      <c r="AG83" s="13" t="e">
        <f t="shared" si="46"/>
        <v>#VALUE!</v>
      </c>
      <c r="AH83" s="13"/>
      <c r="AI83" s="13" t="e">
        <f>IF($E83&gt;0,AI$15*($E83),0)</f>
        <v>#VALUE!</v>
      </c>
      <c r="AJ83" s="13" t="e">
        <f t="shared" si="39"/>
        <v>#VALUE!</v>
      </c>
      <c r="AK83" s="13" t="e">
        <f t="shared" si="41"/>
        <v>#VALUE!</v>
      </c>
      <c r="AL83" s="13" t="e">
        <f t="shared" si="38"/>
        <v>#VALUE!</v>
      </c>
      <c r="AM83" s="13"/>
      <c r="AN83" s="13" t="e">
        <f>IF($E83&gt;0,AN$15*($E83),0)</f>
        <v>#VALUE!</v>
      </c>
      <c r="AO83" s="13" t="e">
        <f>IF($E83&gt;0,AO$15*($E83),0)</f>
        <v>#VALUE!</v>
      </c>
      <c r="AP83" s="13" t="e">
        <f>IF($E83&gt;0,AP$15*($E83),0)</f>
        <v>#VALUE!</v>
      </c>
      <c r="AQ83" s="13"/>
      <c r="AR83" s="13" t="e">
        <f t="shared" si="45"/>
        <v>#VALUE!</v>
      </c>
      <c r="AS83" s="114" t="e">
        <f>IF($E83&gt;0,AS$15*($E83),0)</f>
        <v>#VALUE!</v>
      </c>
      <c r="AU83" s="91">
        <f>'Risk calc.'!AT91</f>
        <v>0</v>
      </c>
      <c r="AV83" s="91" t="e">
        <f t="shared" si="48"/>
        <v>#VALUE!</v>
      </c>
      <c r="AW83" s="91" t="e">
        <f t="shared" si="50"/>
        <v>#VALUE!</v>
      </c>
    </row>
    <row r="84" spans="2:49" ht="24" x14ac:dyDescent="0.3">
      <c r="B84" s="100" t="s">
        <v>48</v>
      </c>
      <c r="C84" s="104">
        <f>'Controls and SOA'!C75</f>
        <v>0</v>
      </c>
      <c r="D84" s="130">
        <f t="shared" si="49"/>
        <v>0</v>
      </c>
      <c r="E84" s="105" t="str">
        <f t="shared" si="47"/>
        <v/>
      </c>
      <c r="F84" s="95"/>
      <c r="G84" s="1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 t="e">
        <f>IF($E84&gt;0,R$15*($E84),0)</f>
        <v>#VALUE!</v>
      </c>
      <c r="S84" s="13"/>
      <c r="T84" s="13" t="e">
        <f t="shared" si="43"/>
        <v>#VALUE!</v>
      </c>
      <c r="U84" s="13"/>
      <c r="V84" s="13"/>
      <c r="W84" s="13" t="e">
        <f>IF($E84&gt;0,W$15*($E84),0)</f>
        <v>#VALUE!</v>
      </c>
      <c r="X84" s="13"/>
      <c r="Y84" s="13"/>
      <c r="Z84" s="13"/>
      <c r="AA84" s="13"/>
      <c r="AB84" s="13"/>
      <c r="AC84" s="13" t="e">
        <f t="shared" si="51"/>
        <v>#VALUE!</v>
      </c>
      <c r="AD84" s="13"/>
      <c r="AE84" s="13"/>
      <c r="AF84" s="13"/>
      <c r="AG84" s="13" t="e">
        <f t="shared" si="46"/>
        <v>#VALUE!</v>
      </c>
      <c r="AH84" s="13" t="e">
        <f>IF($E84&gt;0,AH$15*($E84),0)</f>
        <v>#VALUE!</v>
      </c>
      <c r="AI84" s="13"/>
      <c r="AJ84" s="13" t="e">
        <f t="shared" si="39"/>
        <v>#VALUE!</v>
      </c>
      <c r="AK84" s="13" t="e">
        <f t="shared" si="41"/>
        <v>#VALUE!</v>
      </c>
      <c r="AL84" s="13" t="e">
        <f t="shared" si="38"/>
        <v>#VALUE!</v>
      </c>
      <c r="AM84" s="13"/>
      <c r="AN84" s="13"/>
      <c r="AO84" s="13" t="e">
        <f>IF($E84&gt;0,AO$15*($E84),0)</f>
        <v>#VALUE!</v>
      </c>
      <c r="AP84" s="13"/>
      <c r="AQ84" s="13"/>
      <c r="AR84" s="13" t="e">
        <f t="shared" si="45"/>
        <v>#VALUE!</v>
      </c>
      <c r="AS84" s="114" t="e">
        <f>IF($E84&gt;0,AS$15*($E84),0)</f>
        <v>#VALUE!</v>
      </c>
      <c r="AU84" s="91">
        <f>'Risk calc.'!AT92</f>
        <v>0</v>
      </c>
      <c r="AV84" s="91" t="e">
        <f t="shared" si="48"/>
        <v>#VALUE!</v>
      </c>
      <c r="AW84" s="91" t="e">
        <f t="shared" si="50"/>
        <v>#VALUE!</v>
      </c>
    </row>
    <row r="85" spans="2:49" ht="24.6" thickBot="1" x14ac:dyDescent="0.35">
      <c r="B85" s="101" t="s">
        <v>115</v>
      </c>
      <c r="C85" s="104">
        <f>'Controls and SOA'!C76</f>
        <v>0</v>
      </c>
      <c r="D85" s="130">
        <f t="shared" si="49"/>
        <v>0</v>
      </c>
      <c r="E85" s="105" t="str">
        <f t="shared" si="47"/>
        <v/>
      </c>
      <c r="F85" s="95"/>
      <c r="G85" s="1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 t="e">
        <f t="shared" si="43"/>
        <v>#VALUE!</v>
      </c>
      <c r="U85" s="13"/>
      <c r="V85" s="13"/>
      <c r="W85" s="13"/>
      <c r="X85" s="13"/>
      <c r="Y85" s="13"/>
      <c r="Z85" s="13"/>
      <c r="AA85" s="13"/>
      <c r="AB85" s="13"/>
      <c r="AC85" s="13" t="e">
        <f t="shared" si="51"/>
        <v>#VALUE!</v>
      </c>
      <c r="AD85" s="13"/>
      <c r="AE85" s="13"/>
      <c r="AF85" s="13"/>
      <c r="AG85" s="13"/>
      <c r="AH85" s="13"/>
      <c r="AI85" s="13" t="e">
        <f>IF($E85&gt;0,AI$15*($E85),0)</f>
        <v>#VALUE!</v>
      </c>
      <c r="AJ85" s="13"/>
      <c r="AK85" s="13"/>
      <c r="AL85" s="13"/>
      <c r="AM85" s="13"/>
      <c r="AN85" s="13"/>
      <c r="AO85" s="13"/>
      <c r="AP85" s="13" t="e">
        <f>IF($E85&gt;0,AP$15*($E85),0)</f>
        <v>#VALUE!</v>
      </c>
      <c r="AQ85" s="13"/>
      <c r="AR85" s="13"/>
      <c r="AS85" s="114"/>
      <c r="AU85" s="91">
        <f>'Risk calc.'!AT93</f>
        <v>0</v>
      </c>
      <c r="AV85" s="91" t="e">
        <f t="shared" si="48"/>
        <v>#VALUE!</v>
      </c>
      <c r="AW85" s="91" t="e">
        <f t="shared" si="50"/>
        <v>#VALUE!</v>
      </c>
    </row>
    <row r="86" spans="2:49" x14ac:dyDescent="0.3">
      <c r="B86" s="97" t="s">
        <v>51</v>
      </c>
      <c r="C86" s="104">
        <f>'Controls and SOA'!C77</f>
        <v>0</v>
      </c>
      <c r="D86" s="130">
        <f t="shared" si="49"/>
        <v>0</v>
      </c>
      <c r="E86" s="105" t="str">
        <f t="shared" si="47"/>
        <v/>
      </c>
      <c r="F86" s="95"/>
      <c r="G86" s="113"/>
      <c r="H86" s="13"/>
      <c r="I86" s="13"/>
      <c r="J86" s="13"/>
      <c r="K86" s="13"/>
      <c r="L86" s="13"/>
      <c r="M86" s="13"/>
      <c r="N86" s="13"/>
      <c r="O86" s="13"/>
      <c r="P86" s="13"/>
      <c r="Q86" s="13" t="e">
        <f>IF($E86&gt;0,Q$15*($E86),0)</f>
        <v>#VALUE!</v>
      </c>
      <c r="R86" s="13" t="e">
        <f>IF($E86&gt;0,R$15*($E86),0)</f>
        <v>#VALUE!</v>
      </c>
      <c r="S86" s="13" t="e">
        <f>IF($E86&gt;0,S$15*($E86),0)</f>
        <v>#VALUE!</v>
      </c>
      <c r="T86" s="13" t="e">
        <f t="shared" si="43"/>
        <v>#VALUE!</v>
      </c>
      <c r="U86" s="13"/>
      <c r="V86" s="13"/>
      <c r="W86" s="13" t="e">
        <f t="shared" ref="W86:W98" si="52">IF($E86&gt;0,W$15*($E86),0)</f>
        <v>#VALUE!</v>
      </c>
      <c r="X86" s="13"/>
      <c r="Y86" s="13"/>
      <c r="Z86" s="13"/>
      <c r="AA86" s="13"/>
      <c r="AB86" s="13"/>
      <c r="AC86" s="13" t="e">
        <f t="shared" si="51"/>
        <v>#VALUE!</v>
      </c>
      <c r="AD86" s="13"/>
      <c r="AE86" s="13"/>
      <c r="AF86" s="13"/>
      <c r="AG86" s="13"/>
      <c r="AH86" s="13"/>
      <c r="AI86" s="13" t="e">
        <f>IF($E86&gt;0,AI$15*($E86),0)</f>
        <v>#VALUE!</v>
      </c>
      <c r="AJ86" s="13"/>
      <c r="AK86" s="13" t="e">
        <f t="shared" ref="AK86:AN91" si="53">IF($E86&gt;0,AK$15*($E86),0)</f>
        <v>#VALUE!</v>
      </c>
      <c r="AL86" s="13" t="e">
        <f t="shared" si="53"/>
        <v>#VALUE!</v>
      </c>
      <c r="AM86" s="13" t="e">
        <f t="shared" si="53"/>
        <v>#VALUE!</v>
      </c>
      <c r="AN86" s="13" t="e">
        <f t="shared" si="53"/>
        <v>#VALUE!</v>
      </c>
      <c r="AO86" s="13"/>
      <c r="AP86" s="13" t="e">
        <f>IF($E86&gt;0,AP$15*($E86),0)</f>
        <v>#VALUE!</v>
      </c>
      <c r="AQ86" s="13"/>
      <c r="AR86" s="13"/>
      <c r="AS86" s="114" t="e">
        <f t="shared" ref="AS86:AS98" si="54">IF($E86&gt;0,AS$15*($E86),0)</f>
        <v>#VALUE!</v>
      </c>
      <c r="AU86" s="91">
        <f>'Risk calc.'!AT94</f>
        <v>0</v>
      </c>
      <c r="AV86" s="91" t="e">
        <f t="shared" si="48"/>
        <v>#VALUE!</v>
      </c>
      <c r="AW86" s="91" t="e">
        <f t="shared" si="50"/>
        <v>#VALUE!</v>
      </c>
    </row>
    <row r="87" spans="2:49" ht="24" x14ac:dyDescent="0.3">
      <c r="B87" s="100" t="s">
        <v>52</v>
      </c>
      <c r="C87" s="104">
        <f>'Controls and SOA'!C78</f>
        <v>0</v>
      </c>
      <c r="D87" s="130">
        <f t="shared" si="49"/>
        <v>0</v>
      </c>
      <c r="E87" s="105" t="str">
        <f t="shared" si="47"/>
        <v/>
      </c>
      <c r="F87" s="95"/>
      <c r="G87" s="113"/>
      <c r="H87" s="13"/>
      <c r="I87" s="13"/>
      <c r="J87" s="13"/>
      <c r="K87" s="13"/>
      <c r="L87" s="13"/>
      <c r="M87" s="13"/>
      <c r="N87" s="13"/>
      <c r="O87" s="13"/>
      <c r="P87" s="13"/>
      <c r="Q87" s="13" t="e">
        <f>IF($E87&gt;0,Q$15*($E87),0)</f>
        <v>#VALUE!</v>
      </c>
      <c r="R87" s="13" t="e">
        <f>IF($E87&gt;0,R$15*($E87),0)</f>
        <v>#VALUE!</v>
      </c>
      <c r="S87" s="13"/>
      <c r="T87" s="13" t="e">
        <f t="shared" si="43"/>
        <v>#VALUE!</v>
      </c>
      <c r="U87" s="13"/>
      <c r="V87" s="13"/>
      <c r="W87" s="13" t="e">
        <f t="shared" si="52"/>
        <v>#VALUE!</v>
      </c>
      <c r="X87" s="13"/>
      <c r="Y87" s="13"/>
      <c r="Z87" s="13"/>
      <c r="AA87" s="13"/>
      <c r="AB87" s="13"/>
      <c r="AC87" s="13" t="e">
        <f t="shared" si="51"/>
        <v>#VALUE!</v>
      </c>
      <c r="AD87" s="13"/>
      <c r="AE87" s="13"/>
      <c r="AF87" s="13"/>
      <c r="AG87" s="13"/>
      <c r="AH87" s="13"/>
      <c r="AI87" s="13" t="e">
        <f>IF($E87&gt;0,AI$15*($E87),0)</f>
        <v>#VALUE!</v>
      </c>
      <c r="AJ87" s="13" t="e">
        <f>IF($E87&gt;0,AJ$15*($E87),0)</f>
        <v>#VALUE!</v>
      </c>
      <c r="AK87" s="13" t="e">
        <f t="shared" si="53"/>
        <v>#VALUE!</v>
      </c>
      <c r="AL87" s="13" t="e">
        <f t="shared" si="53"/>
        <v>#VALUE!</v>
      </c>
      <c r="AM87" s="13" t="e">
        <f t="shared" si="53"/>
        <v>#VALUE!</v>
      </c>
      <c r="AN87" s="13" t="e">
        <f t="shared" si="53"/>
        <v>#VALUE!</v>
      </c>
      <c r="AO87" s="13" t="e">
        <f>IF($E87&gt;0,AO$15*($E87),0)</f>
        <v>#VALUE!</v>
      </c>
      <c r="AP87" s="13" t="e">
        <f>IF($E87&gt;0,AP$15*($E87),0)</f>
        <v>#VALUE!</v>
      </c>
      <c r="AQ87" s="13"/>
      <c r="AR87" s="13"/>
      <c r="AS87" s="114" t="e">
        <f t="shared" si="54"/>
        <v>#VALUE!</v>
      </c>
      <c r="AU87" s="91">
        <f>'Risk calc.'!AT95</f>
        <v>0</v>
      </c>
      <c r="AV87" s="91" t="e">
        <f t="shared" si="48"/>
        <v>#VALUE!</v>
      </c>
      <c r="AW87" s="91" t="e">
        <f t="shared" si="50"/>
        <v>#VALUE!</v>
      </c>
    </row>
    <row r="88" spans="2:49" x14ac:dyDescent="0.3">
      <c r="B88" s="100" t="s">
        <v>75</v>
      </c>
      <c r="C88" s="104">
        <f>'Controls and SOA'!C79</f>
        <v>0</v>
      </c>
      <c r="D88" s="130">
        <f t="shared" si="49"/>
        <v>0</v>
      </c>
      <c r="E88" s="105" t="str">
        <f t="shared" si="47"/>
        <v/>
      </c>
      <c r="F88" s="95"/>
      <c r="G88" s="113"/>
      <c r="H88" s="13"/>
      <c r="I88" s="13"/>
      <c r="J88" s="13"/>
      <c r="K88" s="13"/>
      <c r="L88" s="13"/>
      <c r="M88" s="13"/>
      <c r="N88" s="13"/>
      <c r="O88" s="13"/>
      <c r="P88" s="13"/>
      <c r="Q88" s="13" t="e">
        <f>IF($E88&gt;0,Q$15*($E88),0)</f>
        <v>#VALUE!</v>
      </c>
      <c r="R88" s="13"/>
      <c r="S88" s="13"/>
      <c r="T88" s="13" t="e">
        <f t="shared" si="43"/>
        <v>#VALUE!</v>
      </c>
      <c r="U88" s="13"/>
      <c r="V88" s="13"/>
      <c r="W88" s="13" t="e">
        <f t="shared" si="52"/>
        <v>#VALUE!</v>
      </c>
      <c r="X88" s="13"/>
      <c r="Y88" s="13"/>
      <c r="Z88" s="13"/>
      <c r="AA88" s="13"/>
      <c r="AB88" s="13"/>
      <c r="AC88" s="13" t="e">
        <f t="shared" si="51"/>
        <v>#VALUE!</v>
      </c>
      <c r="AD88" s="13"/>
      <c r="AE88" s="13"/>
      <c r="AF88" s="13"/>
      <c r="AG88" s="13"/>
      <c r="AH88" s="13" t="e">
        <f>IF($E88&gt;0,AH$15*($E88),0)</f>
        <v>#VALUE!</v>
      </c>
      <c r="AI88" s="13"/>
      <c r="AJ88" s="13" t="e">
        <f>IF($E88&gt;0,AJ$15*($E88),0)</f>
        <v>#VALUE!</v>
      </c>
      <c r="AK88" s="13"/>
      <c r="AL88" s="13" t="e">
        <f t="shared" si="53"/>
        <v>#VALUE!</v>
      </c>
      <c r="AM88" s="13" t="e">
        <f t="shared" si="53"/>
        <v>#VALUE!</v>
      </c>
      <c r="AN88" s="13" t="e">
        <f t="shared" si="53"/>
        <v>#VALUE!</v>
      </c>
      <c r="AO88" s="13"/>
      <c r="AP88" s="13"/>
      <c r="AQ88" s="13"/>
      <c r="AR88" s="13" t="e">
        <f>IF($E88&gt;0,AR$15*($E88),0)</f>
        <v>#VALUE!</v>
      </c>
      <c r="AS88" s="114" t="e">
        <f t="shared" si="54"/>
        <v>#VALUE!</v>
      </c>
      <c r="AU88" s="91">
        <f>'Risk calc.'!AT96</f>
        <v>0</v>
      </c>
      <c r="AV88" s="91" t="e">
        <f t="shared" si="48"/>
        <v>#VALUE!</v>
      </c>
      <c r="AW88" s="91" t="e">
        <f t="shared" si="50"/>
        <v>#VALUE!</v>
      </c>
    </row>
    <row r="89" spans="2:49" ht="24" x14ac:dyDescent="0.3">
      <c r="B89" s="100" t="s">
        <v>55</v>
      </c>
      <c r="C89" s="104">
        <f>'Controls and SOA'!C80</f>
        <v>0</v>
      </c>
      <c r="D89" s="130">
        <f t="shared" si="49"/>
        <v>0</v>
      </c>
      <c r="E89" s="105" t="str">
        <f t="shared" si="47"/>
        <v/>
      </c>
      <c r="F89" s="95"/>
      <c r="G89" s="1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 t="e">
        <f>IF($E89&gt;0,R$15*($E89),0)</f>
        <v>#VALUE!</v>
      </c>
      <c r="S89" s="13"/>
      <c r="T89" s="13"/>
      <c r="U89" s="13"/>
      <c r="V89" s="13"/>
      <c r="W89" s="13" t="e">
        <f t="shared" si="52"/>
        <v>#VALUE!</v>
      </c>
      <c r="X89" s="13"/>
      <c r="Y89" s="13"/>
      <c r="Z89" s="13"/>
      <c r="AA89" s="13" t="e">
        <f>IF($E89&gt;0,AA$15*($E89),0)</f>
        <v>#VALUE!</v>
      </c>
      <c r="AB89" s="13"/>
      <c r="AC89" s="13" t="e">
        <f t="shared" si="51"/>
        <v>#VALUE!</v>
      </c>
      <c r="AD89" s="13"/>
      <c r="AE89" s="13"/>
      <c r="AF89" s="13"/>
      <c r="AG89" s="13"/>
      <c r="AH89" s="13"/>
      <c r="AI89" s="13"/>
      <c r="AJ89" s="13" t="e">
        <f>IF($E89&gt;0,AJ$15*($E89),0)</f>
        <v>#VALUE!</v>
      </c>
      <c r="AK89" s="13"/>
      <c r="AL89" s="13" t="e">
        <f t="shared" si="53"/>
        <v>#VALUE!</v>
      </c>
      <c r="AM89" s="13" t="e">
        <f t="shared" si="53"/>
        <v>#VALUE!</v>
      </c>
      <c r="AN89" s="13" t="e">
        <f t="shared" si="53"/>
        <v>#VALUE!</v>
      </c>
      <c r="AO89" s="13"/>
      <c r="AP89" s="13"/>
      <c r="AQ89" s="13"/>
      <c r="AR89" s="13"/>
      <c r="AS89" s="114" t="e">
        <f t="shared" si="54"/>
        <v>#VALUE!</v>
      </c>
      <c r="AU89" s="91">
        <f>'Risk calc.'!AT97</f>
        <v>0</v>
      </c>
      <c r="AV89" s="91" t="e">
        <f t="shared" si="48"/>
        <v>#VALUE!</v>
      </c>
      <c r="AW89" s="91" t="e">
        <f t="shared" si="50"/>
        <v>#VALUE!</v>
      </c>
    </row>
    <row r="90" spans="2:49" ht="24" x14ac:dyDescent="0.3">
      <c r="B90" s="100" t="s">
        <v>56</v>
      </c>
      <c r="C90" s="104">
        <f>'Controls and SOA'!C81</f>
        <v>0</v>
      </c>
      <c r="D90" s="130">
        <f t="shared" si="49"/>
        <v>0</v>
      </c>
      <c r="E90" s="105" t="str">
        <f t="shared" si="47"/>
        <v/>
      </c>
      <c r="F90" s="95"/>
      <c r="G90" s="1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 t="e">
        <f>IF($E90&gt;0,R$15*($E90),0)</f>
        <v>#VALUE!</v>
      </c>
      <c r="S90" s="13"/>
      <c r="T90" s="13" t="e">
        <f>IF($E90&gt;0,T$15*($E90),0)</f>
        <v>#VALUE!</v>
      </c>
      <c r="U90" s="13"/>
      <c r="V90" s="13"/>
      <c r="W90" s="13" t="e">
        <f t="shared" si="52"/>
        <v>#VALUE!</v>
      </c>
      <c r="X90" s="13"/>
      <c r="Y90" s="13"/>
      <c r="Z90" s="13"/>
      <c r="AA90" s="13" t="e">
        <f>IF($E90&gt;0,AA$15*($E90),0)</f>
        <v>#VALUE!</v>
      </c>
      <c r="AB90" s="13"/>
      <c r="AC90" s="13" t="e">
        <f t="shared" si="51"/>
        <v>#VALUE!</v>
      </c>
      <c r="AD90" s="13" t="e">
        <f>IF($E90&gt;0,AD$15*($E90),0)</f>
        <v>#VALUE!</v>
      </c>
      <c r="AE90" s="13"/>
      <c r="AF90" s="13"/>
      <c r="AG90" s="13"/>
      <c r="AH90" s="13"/>
      <c r="AI90" s="13"/>
      <c r="AJ90" s="13" t="e">
        <f>IF($E90&gt;0,AJ$15*($E90),0)</f>
        <v>#VALUE!</v>
      </c>
      <c r="AK90" s="13"/>
      <c r="AL90" s="13" t="e">
        <f t="shared" si="53"/>
        <v>#VALUE!</v>
      </c>
      <c r="AM90" s="13" t="e">
        <f t="shared" si="53"/>
        <v>#VALUE!</v>
      </c>
      <c r="AN90" s="13" t="e">
        <f t="shared" si="53"/>
        <v>#VALUE!</v>
      </c>
      <c r="AO90" s="13"/>
      <c r="AP90" s="13"/>
      <c r="AQ90" s="13"/>
      <c r="AR90" s="13"/>
      <c r="AS90" s="114" t="e">
        <f t="shared" si="54"/>
        <v>#VALUE!</v>
      </c>
      <c r="AU90" s="91">
        <f>'Risk calc.'!AT98</f>
        <v>0</v>
      </c>
      <c r="AV90" s="91" t="e">
        <f t="shared" si="48"/>
        <v>#VALUE!</v>
      </c>
      <c r="AW90" s="91" t="e">
        <f t="shared" si="50"/>
        <v>#VALUE!</v>
      </c>
    </row>
    <row r="91" spans="2:49" x14ac:dyDescent="0.3">
      <c r="B91" s="100" t="s">
        <v>58</v>
      </c>
      <c r="C91" s="104">
        <f>'Controls and SOA'!C82</f>
        <v>0</v>
      </c>
      <c r="D91" s="130">
        <f t="shared" si="49"/>
        <v>0</v>
      </c>
      <c r="E91" s="105" t="str">
        <f t="shared" si="47"/>
        <v/>
      </c>
      <c r="F91" s="95"/>
      <c r="G91" s="1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 t="e">
        <f>IF($E91&gt;0,R$15*($E91),0)</f>
        <v>#VALUE!</v>
      </c>
      <c r="S91" s="13"/>
      <c r="T91" s="13" t="e">
        <f>IF($E91&gt;0,T$15*($E91),0)</f>
        <v>#VALUE!</v>
      </c>
      <c r="U91" s="13"/>
      <c r="V91" s="13"/>
      <c r="W91" s="13" t="e">
        <f t="shared" si="52"/>
        <v>#VALUE!</v>
      </c>
      <c r="X91" s="13"/>
      <c r="Y91" s="13"/>
      <c r="Z91" s="13"/>
      <c r="AA91" s="13" t="e">
        <f>IF($E91&gt;0,AA$15*($E91),0)</f>
        <v>#VALUE!</v>
      </c>
      <c r="AB91" s="13"/>
      <c r="AC91" s="13" t="e">
        <f t="shared" si="51"/>
        <v>#VALUE!</v>
      </c>
      <c r="AD91" s="13" t="e">
        <f>IF($E91&gt;0,AD$15*($E91),0)</f>
        <v>#VALUE!</v>
      </c>
      <c r="AE91" s="13"/>
      <c r="AF91" s="13"/>
      <c r="AG91" s="13"/>
      <c r="AH91" s="13"/>
      <c r="AI91" s="13"/>
      <c r="AJ91" s="13" t="e">
        <f>IF($E91&gt;0,AJ$15*($E91),0)</f>
        <v>#VALUE!</v>
      </c>
      <c r="AK91" s="13"/>
      <c r="AL91" s="13" t="e">
        <f t="shared" si="53"/>
        <v>#VALUE!</v>
      </c>
      <c r="AM91" s="13" t="e">
        <f t="shared" si="53"/>
        <v>#VALUE!</v>
      </c>
      <c r="AN91" s="13" t="e">
        <f t="shared" si="53"/>
        <v>#VALUE!</v>
      </c>
      <c r="AO91" s="13"/>
      <c r="AP91" s="13" t="e">
        <f>IF($E91&gt;0,AP$15*($E91),0)</f>
        <v>#VALUE!</v>
      </c>
      <c r="AQ91" s="13"/>
      <c r="AR91" s="13"/>
      <c r="AS91" s="114" t="e">
        <f t="shared" si="54"/>
        <v>#VALUE!</v>
      </c>
      <c r="AU91" s="91">
        <f>'Risk calc.'!AT99</f>
        <v>0</v>
      </c>
      <c r="AV91" s="91" t="e">
        <f t="shared" si="48"/>
        <v>#VALUE!</v>
      </c>
      <c r="AW91" s="91" t="e">
        <f t="shared" si="50"/>
        <v>#VALUE!</v>
      </c>
    </row>
    <row r="92" spans="2:49" ht="24.6" thickBot="1" x14ac:dyDescent="0.35">
      <c r="B92" s="98" t="s">
        <v>6</v>
      </c>
      <c r="C92" s="104">
        <f>'Controls and SOA'!C83</f>
        <v>0</v>
      </c>
      <c r="D92" s="130">
        <v>1</v>
      </c>
      <c r="E92" s="105">
        <f t="shared" si="47"/>
        <v>3</v>
      </c>
      <c r="F92" s="95"/>
      <c r="G92" s="1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>
        <f t="shared" si="52"/>
        <v>0</v>
      </c>
      <c r="X92" s="13">
        <f>IF($E92&gt;0,X$15*($E92),0)</f>
        <v>0</v>
      </c>
      <c r="Y92" s="13"/>
      <c r="Z92" s="13">
        <f>IF($E92&gt;0,Z$15*($E92),0)</f>
        <v>0</v>
      </c>
      <c r="AA92" s="13">
        <f>IF($E92&gt;0,AA$15*($E92),0)</f>
        <v>0</v>
      </c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>
        <f>IF($E92&gt;0,AR$15*($E92),0)</f>
        <v>0</v>
      </c>
      <c r="AS92" s="114">
        <f t="shared" si="54"/>
        <v>0</v>
      </c>
      <c r="AU92" s="91">
        <f>'Risk calc.'!AT100</f>
        <v>0</v>
      </c>
      <c r="AV92" s="91">
        <f t="shared" si="48"/>
        <v>0</v>
      </c>
      <c r="AW92" s="91">
        <f t="shared" si="50"/>
        <v>0</v>
      </c>
    </row>
    <row r="93" spans="2:49" ht="36" x14ac:dyDescent="0.3">
      <c r="B93" s="99" t="s">
        <v>82</v>
      </c>
      <c r="C93" s="104">
        <f>'Controls and SOA'!C84</f>
        <v>0</v>
      </c>
      <c r="D93" s="130">
        <f t="shared" si="49"/>
        <v>0</v>
      </c>
      <c r="E93" s="105" t="str">
        <f t="shared" si="47"/>
        <v/>
      </c>
      <c r="F93" s="95"/>
      <c r="G93" s="1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 t="e">
        <f t="shared" si="52"/>
        <v>#VALUE!</v>
      </c>
      <c r="X93" s="13"/>
      <c r="Y93" s="13"/>
      <c r="Z93" s="13"/>
      <c r="AA93" s="13"/>
      <c r="AB93" s="13" t="e">
        <f t="shared" ref="AB93:AD100" si="55">IF($E93&gt;0,AB$15*($E93),0)</f>
        <v>#VALUE!</v>
      </c>
      <c r="AC93" s="13" t="e">
        <f t="shared" si="55"/>
        <v>#VALUE!</v>
      </c>
      <c r="AD93" s="13" t="e">
        <f t="shared" si="55"/>
        <v>#VALUE!</v>
      </c>
      <c r="AE93" s="13"/>
      <c r="AF93" s="13"/>
      <c r="AG93" s="13" t="e">
        <f>IF($E93&gt;0,AG$15*($E93),0)</f>
        <v>#VALUE!</v>
      </c>
      <c r="AH93" s="13"/>
      <c r="AI93" s="13" t="e">
        <f>IF($E93&gt;0,AI$15*($E93),0)</f>
        <v>#VALUE!</v>
      </c>
      <c r="AJ93" s="13"/>
      <c r="AK93" s="13" t="e">
        <f t="shared" ref="AK93:AK98" si="56">IF($E93&gt;0,AK$15*($E93),0)</f>
        <v>#VALUE!</v>
      </c>
      <c r="AL93" s="13"/>
      <c r="AM93" s="13"/>
      <c r="AN93" s="13"/>
      <c r="AO93" s="13" t="e">
        <f>IF($E93&gt;0,AO$15*($E93),0)</f>
        <v>#VALUE!</v>
      </c>
      <c r="AP93" s="13" t="e">
        <f>IF($E93&gt;0,AP$15*($E93),0)</f>
        <v>#VALUE!</v>
      </c>
      <c r="AQ93" s="13"/>
      <c r="AR93" s="13" t="e">
        <f>IF($E93&gt;0,AR$15*($E93),0)</f>
        <v>#VALUE!</v>
      </c>
      <c r="AS93" s="114" t="e">
        <f t="shared" si="54"/>
        <v>#VALUE!</v>
      </c>
      <c r="AU93" s="91">
        <f>'Risk calc.'!AT101</f>
        <v>0</v>
      </c>
      <c r="AV93" s="91" t="e">
        <f t="shared" si="48"/>
        <v>#VALUE!</v>
      </c>
      <c r="AW93" s="91" t="e">
        <f t="shared" si="50"/>
        <v>#VALUE!</v>
      </c>
    </row>
    <row r="94" spans="2:49" ht="24" x14ac:dyDescent="0.3">
      <c r="B94" s="100" t="s">
        <v>59</v>
      </c>
      <c r="C94" s="104">
        <f>'Controls and SOA'!C85</f>
        <v>0</v>
      </c>
      <c r="D94" s="130">
        <f t="shared" si="49"/>
        <v>0</v>
      </c>
      <c r="E94" s="105" t="str">
        <f t="shared" si="47"/>
        <v/>
      </c>
      <c r="F94" s="95"/>
      <c r="G94" s="113"/>
      <c r="H94" s="13"/>
      <c r="I94" s="13"/>
      <c r="J94" s="13"/>
      <c r="K94" s="13"/>
      <c r="L94" s="13"/>
      <c r="M94" s="13"/>
      <c r="N94" s="13"/>
      <c r="O94" s="13"/>
      <c r="P94" s="13"/>
      <c r="Q94" s="13" t="e">
        <f>IF($E94&gt;0,Q$15*($E94),0)</f>
        <v>#VALUE!</v>
      </c>
      <c r="R94" s="13" t="e">
        <f>IF($E94&gt;0,R$15*($E94),0)</f>
        <v>#VALUE!</v>
      </c>
      <c r="S94" s="13"/>
      <c r="T94" s="13"/>
      <c r="U94" s="13"/>
      <c r="V94" s="13"/>
      <c r="W94" s="13" t="e">
        <f t="shared" si="52"/>
        <v>#VALUE!</v>
      </c>
      <c r="X94" s="13"/>
      <c r="Y94" s="13"/>
      <c r="Z94" s="13"/>
      <c r="AA94" s="13"/>
      <c r="AB94" s="13" t="e">
        <f t="shared" si="55"/>
        <v>#VALUE!</v>
      </c>
      <c r="AC94" s="13" t="e">
        <f t="shared" si="55"/>
        <v>#VALUE!</v>
      </c>
      <c r="AD94" s="13" t="e">
        <f t="shared" si="55"/>
        <v>#VALUE!</v>
      </c>
      <c r="AE94" s="13"/>
      <c r="AF94" s="13"/>
      <c r="AG94" s="13"/>
      <c r="AH94" s="13"/>
      <c r="AI94" s="13" t="e">
        <f>IF($E94&gt;0,AI$15*($E94),0)</f>
        <v>#VALUE!</v>
      </c>
      <c r="AJ94" s="13"/>
      <c r="AK94" s="13" t="e">
        <f t="shared" si="56"/>
        <v>#VALUE!</v>
      </c>
      <c r="AL94" s="13"/>
      <c r="AM94" s="13" t="e">
        <f>IF($E94&gt;0,AM$15*($E94),0)</f>
        <v>#VALUE!</v>
      </c>
      <c r="AN94" s="13"/>
      <c r="AO94" s="13"/>
      <c r="AP94" s="13"/>
      <c r="AQ94" s="13"/>
      <c r="AR94" s="13"/>
      <c r="AS94" s="114" t="e">
        <f t="shared" si="54"/>
        <v>#VALUE!</v>
      </c>
      <c r="AU94" s="91">
        <f>'Risk calc.'!AT102</f>
        <v>0</v>
      </c>
      <c r="AV94" s="91" t="e">
        <f t="shared" si="48"/>
        <v>#VALUE!</v>
      </c>
      <c r="AW94" s="91" t="e">
        <f t="shared" si="50"/>
        <v>#VALUE!</v>
      </c>
    </row>
    <row r="95" spans="2:49" ht="24" x14ac:dyDescent="0.3">
      <c r="B95" s="100" t="s">
        <v>60</v>
      </c>
      <c r="C95" s="104">
        <f>'Controls and SOA'!C86</f>
        <v>0</v>
      </c>
      <c r="D95" s="130">
        <f t="shared" si="49"/>
        <v>0</v>
      </c>
      <c r="E95" s="105" t="str">
        <f t="shared" si="47"/>
        <v/>
      </c>
      <c r="F95" s="95"/>
      <c r="G95" s="113"/>
      <c r="H95" s="13"/>
      <c r="I95" s="13"/>
      <c r="J95" s="13"/>
      <c r="K95" s="13"/>
      <c r="L95" s="13"/>
      <c r="M95" s="13"/>
      <c r="N95" s="13"/>
      <c r="O95" s="13"/>
      <c r="P95" s="13"/>
      <c r="Q95" s="13" t="e">
        <f>IF($E95&gt;0,Q$15*($E95),0)</f>
        <v>#VALUE!</v>
      </c>
      <c r="R95" s="13" t="e">
        <f>IF($E95&gt;0,R$15*($E95),0)</f>
        <v>#VALUE!</v>
      </c>
      <c r="S95" s="13"/>
      <c r="T95" s="13"/>
      <c r="U95" s="13"/>
      <c r="V95" s="13"/>
      <c r="W95" s="13" t="e">
        <f t="shared" si="52"/>
        <v>#VALUE!</v>
      </c>
      <c r="X95" s="13"/>
      <c r="Y95" s="13"/>
      <c r="Z95" s="13"/>
      <c r="AA95" s="13"/>
      <c r="AB95" s="13" t="e">
        <f t="shared" si="55"/>
        <v>#VALUE!</v>
      </c>
      <c r="AC95" s="13" t="e">
        <f t="shared" si="55"/>
        <v>#VALUE!</v>
      </c>
      <c r="AD95" s="13" t="e">
        <f t="shared" si="55"/>
        <v>#VALUE!</v>
      </c>
      <c r="AE95" s="13"/>
      <c r="AF95" s="13"/>
      <c r="AG95" s="13"/>
      <c r="AH95" s="13"/>
      <c r="AI95" s="13" t="e">
        <f>IF($E95&gt;0,AI$15*($E95),0)</f>
        <v>#VALUE!</v>
      </c>
      <c r="AJ95" s="13"/>
      <c r="AK95" s="13" t="e">
        <f t="shared" si="56"/>
        <v>#VALUE!</v>
      </c>
      <c r="AL95" s="13"/>
      <c r="AM95" s="13" t="e">
        <f>IF($E95&gt;0,AM$15*($E95),0)</f>
        <v>#VALUE!</v>
      </c>
      <c r="AN95" s="13"/>
      <c r="AO95" s="13"/>
      <c r="AP95" s="13"/>
      <c r="AQ95" s="13"/>
      <c r="AR95" s="13"/>
      <c r="AS95" s="114" t="e">
        <f t="shared" si="54"/>
        <v>#VALUE!</v>
      </c>
      <c r="AU95" s="91">
        <f>'Risk calc.'!AT103</f>
        <v>0</v>
      </c>
      <c r="AV95" s="91" t="e">
        <f t="shared" si="48"/>
        <v>#VALUE!</v>
      </c>
      <c r="AW95" s="91" t="e">
        <f t="shared" si="50"/>
        <v>#VALUE!</v>
      </c>
    </row>
    <row r="96" spans="2:49" ht="24" x14ac:dyDescent="0.3">
      <c r="B96" s="100" t="s">
        <v>83</v>
      </c>
      <c r="C96" s="104">
        <f>'Controls and SOA'!C87</f>
        <v>0</v>
      </c>
      <c r="D96" s="130">
        <f t="shared" si="49"/>
        <v>0</v>
      </c>
      <c r="E96" s="105" t="str">
        <f t="shared" si="47"/>
        <v/>
      </c>
      <c r="F96" s="95"/>
      <c r="G96" s="1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 t="e">
        <f t="shared" si="52"/>
        <v>#VALUE!</v>
      </c>
      <c r="X96" s="13"/>
      <c r="Y96" s="13"/>
      <c r="Z96" s="13"/>
      <c r="AA96" s="13"/>
      <c r="AB96" s="13" t="e">
        <f t="shared" si="55"/>
        <v>#VALUE!</v>
      </c>
      <c r="AC96" s="13" t="e">
        <f t="shared" si="55"/>
        <v>#VALUE!</v>
      </c>
      <c r="AD96" s="13" t="e">
        <f t="shared" si="55"/>
        <v>#VALUE!</v>
      </c>
      <c r="AE96" s="13"/>
      <c r="AF96" s="13"/>
      <c r="AG96" s="13" t="e">
        <f>IF($E96&gt;0,AG$15*($E96),0)</f>
        <v>#VALUE!</v>
      </c>
      <c r="AH96" s="13"/>
      <c r="AI96" s="13" t="e">
        <f>IF($E96&gt;0,AI$15*($E96),0)</f>
        <v>#VALUE!</v>
      </c>
      <c r="AJ96" s="13"/>
      <c r="AK96" s="13" t="e">
        <f t="shared" si="56"/>
        <v>#VALUE!</v>
      </c>
      <c r="AL96" s="13"/>
      <c r="AM96" s="13"/>
      <c r="AN96" s="13"/>
      <c r="AO96" s="13" t="e">
        <f t="shared" ref="AO96:AP98" si="57">IF($E96&gt;0,AO$15*($E96),0)</f>
        <v>#VALUE!</v>
      </c>
      <c r="AP96" s="13" t="e">
        <f t="shared" si="57"/>
        <v>#VALUE!</v>
      </c>
      <c r="AQ96" s="13"/>
      <c r="AR96" s="13" t="e">
        <f>IF($E96&gt;0,AR$15*($E96),0)</f>
        <v>#VALUE!</v>
      </c>
      <c r="AS96" s="114" t="e">
        <f t="shared" si="54"/>
        <v>#VALUE!</v>
      </c>
      <c r="AU96" s="91">
        <f>'Risk calc.'!AT104</f>
        <v>0</v>
      </c>
      <c r="AV96" s="91" t="e">
        <f t="shared" si="48"/>
        <v>#VALUE!</v>
      </c>
      <c r="AW96" s="91" t="e">
        <f t="shared" si="50"/>
        <v>#VALUE!</v>
      </c>
    </row>
    <row r="97" spans="2:49" ht="24" x14ac:dyDescent="0.3">
      <c r="B97" s="100" t="s">
        <v>91</v>
      </c>
      <c r="C97" s="104">
        <f>'Controls and SOA'!C88</f>
        <v>0</v>
      </c>
      <c r="D97" s="130">
        <f t="shared" si="49"/>
        <v>0</v>
      </c>
      <c r="E97" s="105" t="str">
        <f t="shared" si="47"/>
        <v/>
      </c>
      <c r="F97" s="95"/>
      <c r="G97" s="113" t="e">
        <f>IF($E97&gt;0,G$15*($E97),0)</f>
        <v>#VALUE!</v>
      </c>
      <c r="H97" s="13"/>
      <c r="I97" s="13"/>
      <c r="J97" s="13"/>
      <c r="K97" s="13" t="e">
        <f>IF($E97&gt;0,K$15*($E97),0)</f>
        <v>#VALUE!</v>
      </c>
      <c r="L97" s="13" t="e">
        <f>IF($E97&gt;0,L$15*($E97),0)</f>
        <v>#VALUE!</v>
      </c>
      <c r="M97" s="13" t="e">
        <f>IF($E97&gt;0,M$15*($E97),0)</f>
        <v>#VALUE!</v>
      </c>
      <c r="N97" s="13"/>
      <c r="O97" s="13"/>
      <c r="P97" s="13"/>
      <c r="Q97" s="13"/>
      <c r="R97" s="13"/>
      <c r="S97" s="13"/>
      <c r="T97" s="13" t="e">
        <f>IF($E97&gt;0,T$15*($E97),0)</f>
        <v>#VALUE!</v>
      </c>
      <c r="U97" s="13"/>
      <c r="V97" s="13"/>
      <c r="W97" s="13" t="e">
        <f t="shared" si="52"/>
        <v>#VALUE!</v>
      </c>
      <c r="X97" s="13"/>
      <c r="Y97" s="13"/>
      <c r="Z97" s="13"/>
      <c r="AA97" s="13"/>
      <c r="AB97" s="13"/>
      <c r="AC97" s="13" t="e">
        <f t="shared" si="55"/>
        <v>#VALUE!</v>
      </c>
      <c r="AD97" s="13" t="e">
        <f t="shared" si="55"/>
        <v>#VALUE!</v>
      </c>
      <c r="AE97" s="13"/>
      <c r="AF97" s="13"/>
      <c r="AG97" s="13" t="e">
        <f>IF($E97&gt;0,AG$15*($E97),0)</f>
        <v>#VALUE!</v>
      </c>
      <c r="AH97" s="13" t="e">
        <f>IF($E97&gt;0,AH$15*($E97),0)</f>
        <v>#VALUE!</v>
      </c>
      <c r="AI97" s="13"/>
      <c r="AJ97" s="13" t="e">
        <f>IF($E97&gt;0,AJ$15*($E97),0)</f>
        <v>#VALUE!</v>
      </c>
      <c r="AK97" s="13" t="e">
        <f t="shared" si="56"/>
        <v>#VALUE!</v>
      </c>
      <c r="AL97" s="13" t="e">
        <f>IF($E97&gt;0,AL$15*($E97),0)</f>
        <v>#VALUE!</v>
      </c>
      <c r="AM97" s="13"/>
      <c r="AN97" s="13"/>
      <c r="AO97" s="13" t="e">
        <f t="shared" si="57"/>
        <v>#VALUE!</v>
      </c>
      <c r="AP97" s="13" t="e">
        <f t="shared" si="57"/>
        <v>#VALUE!</v>
      </c>
      <c r="AQ97" s="13"/>
      <c r="AR97" s="13" t="e">
        <f>IF($E97&gt;0,AR$15*($E97),0)</f>
        <v>#VALUE!</v>
      </c>
      <c r="AS97" s="114" t="e">
        <f t="shared" si="54"/>
        <v>#VALUE!</v>
      </c>
      <c r="AU97" s="91">
        <f>'Risk calc.'!AT105</f>
        <v>0</v>
      </c>
      <c r="AV97" s="91" t="e">
        <f t="shared" si="48"/>
        <v>#VALUE!</v>
      </c>
      <c r="AW97" s="91" t="e">
        <f t="shared" si="50"/>
        <v>#VALUE!</v>
      </c>
    </row>
    <row r="98" spans="2:49" ht="36" x14ac:dyDescent="0.3">
      <c r="B98" s="100" t="s">
        <v>93</v>
      </c>
      <c r="C98" s="104">
        <f>'Controls and SOA'!C89</f>
        <v>0</v>
      </c>
      <c r="D98" s="130">
        <f t="shared" si="49"/>
        <v>0</v>
      </c>
      <c r="E98" s="105" t="str">
        <f t="shared" si="47"/>
        <v/>
      </c>
      <c r="F98" s="95"/>
      <c r="G98" s="1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 t="e">
        <f>IF($E98&gt;0,T$15*($E98),0)</f>
        <v>#VALUE!</v>
      </c>
      <c r="U98" s="13"/>
      <c r="V98" s="13"/>
      <c r="W98" s="13" t="e">
        <f t="shared" si="52"/>
        <v>#VALUE!</v>
      </c>
      <c r="X98" s="13"/>
      <c r="Y98" s="13"/>
      <c r="Z98" s="13"/>
      <c r="AA98" s="13"/>
      <c r="AB98" s="13"/>
      <c r="AC98" s="13" t="e">
        <f t="shared" si="55"/>
        <v>#VALUE!</v>
      </c>
      <c r="AD98" s="13" t="e">
        <f t="shared" si="55"/>
        <v>#VALUE!</v>
      </c>
      <c r="AE98" s="13"/>
      <c r="AF98" s="13"/>
      <c r="AG98" s="13" t="e">
        <f>IF($E98&gt;0,AG$15*($E98),0)</f>
        <v>#VALUE!</v>
      </c>
      <c r="AH98" s="13"/>
      <c r="AI98" s="13"/>
      <c r="AJ98" s="13"/>
      <c r="AK98" s="13" t="e">
        <f t="shared" si="56"/>
        <v>#VALUE!</v>
      </c>
      <c r="AL98" s="13"/>
      <c r="AM98" s="13"/>
      <c r="AN98" s="13"/>
      <c r="AO98" s="13" t="e">
        <f t="shared" si="57"/>
        <v>#VALUE!</v>
      </c>
      <c r="AP98" s="13" t="e">
        <f t="shared" si="57"/>
        <v>#VALUE!</v>
      </c>
      <c r="AQ98" s="13"/>
      <c r="AR98" s="13" t="e">
        <f>IF($E98&gt;0,AR$15*($E98),0)</f>
        <v>#VALUE!</v>
      </c>
      <c r="AS98" s="114" t="e">
        <f t="shared" si="54"/>
        <v>#VALUE!</v>
      </c>
      <c r="AU98" s="91">
        <f>'Risk calc.'!AT106</f>
        <v>0</v>
      </c>
      <c r="AV98" s="91" t="e">
        <f t="shared" si="48"/>
        <v>#VALUE!</v>
      </c>
      <c r="AW98" s="91" t="e">
        <f t="shared" si="50"/>
        <v>#VALUE!</v>
      </c>
    </row>
    <row r="99" spans="2:49" ht="24" x14ac:dyDescent="0.3">
      <c r="B99" s="100" t="s">
        <v>94</v>
      </c>
      <c r="C99" s="104">
        <f>'Controls and SOA'!C90</f>
        <v>0</v>
      </c>
      <c r="D99" s="130">
        <f t="shared" si="49"/>
        <v>0</v>
      </c>
      <c r="E99" s="105" t="str">
        <f t="shared" si="47"/>
        <v/>
      </c>
      <c r="F99" s="95"/>
      <c r="G99" s="1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 t="e">
        <f>IF($E99&gt;0,T$15*($E99),0)</f>
        <v>#VALUE!</v>
      </c>
      <c r="U99" s="13"/>
      <c r="V99" s="13"/>
      <c r="W99" s="13"/>
      <c r="X99" s="13"/>
      <c r="Y99" s="13"/>
      <c r="Z99" s="13"/>
      <c r="AA99" s="13"/>
      <c r="AB99" s="13"/>
      <c r="AC99" s="13" t="e">
        <f t="shared" si="55"/>
        <v>#VALUE!</v>
      </c>
      <c r="AD99" s="13" t="e">
        <f t="shared" si="55"/>
        <v>#VALUE!</v>
      </c>
      <c r="AE99" s="13"/>
      <c r="AF99" s="13"/>
      <c r="AG99" s="13"/>
      <c r="AH99" s="13"/>
      <c r="AI99" s="13"/>
      <c r="AJ99" s="13" t="e">
        <f t="shared" ref="AJ99:AJ104" si="58">IF($E99&gt;0,AJ$15*($E99),0)</f>
        <v>#VALUE!</v>
      </c>
      <c r="AK99" s="13"/>
      <c r="AL99" s="13"/>
      <c r="AM99" s="13"/>
      <c r="AN99" s="13"/>
      <c r="AO99" s="13"/>
      <c r="AP99" s="13"/>
      <c r="AQ99" s="13"/>
      <c r="AR99" s="13" t="e">
        <f>IF($E99&gt;0,AR$15*($E99),0)</f>
        <v>#VALUE!</v>
      </c>
      <c r="AS99" s="114"/>
      <c r="AU99" s="91">
        <f>'Risk calc.'!AT107</f>
        <v>0</v>
      </c>
      <c r="AV99" s="91" t="e">
        <f t="shared" si="48"/>
        <v>#VALUE!</v>
      </c>
      <c r="AW99" s="91" t="e">
        <f t="shared" si="50"/>
        <v>#VALUE!</v>
      </c>
    </row>
    <row r="100" spans="2:49" ht="24" x14ac:dyDescent="0.3">
      <c r="B100" s="100" t="s">
        <v>84</v>
      </c>
      <c r="C100" s="104">
        <f>'Controls and SOA'!C91</f>
        <v>0</v>
      </c>
      <c r="D100" s="130">
        <f t="shared" si="49"/>
        <v>0</v>
      </c>
      <c r="E100" s="105" t="str">
        <f t="shared" si="47"/>
        <v/>
      </c>
      <c r="F100" s="95"/>
      <c r="G100" s="113" t="e">
        <f>IF($E100&gt;0,G$15*($E100),0)</f>
        <v>#VALUE!</v>
      </c>
      <c r="H100" s="13"/>
      <c r="I100" s="13"/>
      <c r="J100" s="13"/>
      <c r="K100" s="13" t="e">
        <f>IF($E100&gt;0,K$15*($E100),0)</f>
        <v>#VALUE!</v>
      </c>
      <c r="L100" s="13" t="e">
        <f>IF($E100&gt;0,L$15*($E100),0)</f>
        <v>#VALUE!</v>
      </c>
      <c r="M100" s="13" t="e">
        <f>IF($E100&gt;0,M$15*($E100),0)</f>
        <v>#VALUE!</v>
      </c>
      <c r="N100" s="13"/>
      <c r="O100" s="13"/>
      <c r="P100" s="13"/>
      <c r="Q100" s="13"/>
      <c r="R100" s="13"/>
      <c r="S100" s="13"/>
      <c r="T100" s="13" t="e">
        <f>IF($E100&gt;0,T$15*($E100),0)</f>
        <v>#VALUE!</v>
      </c>
      <c r="U100" s="13"/>
      <c r="V100" s="13"/>
      <c r="W100" s="13" t="e">
        <f>IF($E100&gt;0,W$15*($E100),0)</f>
        <v>#VALUE!</v>
      </c>
      <c r="X100" s="13"/>
      <c r="Y100" s="13"/>
      <c r="Z100" s="13"/>
      <c r="AA100" s="13"/>
      <c r="AB100" s="13"/>
      <c r="AC100" s="13" t="e">
        <f t="shared" si="55"/>
        <v>#VALUE!</v>
      </c>
      <c r="AD100" s="13" t="e">
        <f t="shared" si="55"/>
        <v>#VALUE!</v>
      </c>
      <c r="AE100" s="13"/>
      <c r="AF100" s="13"/>
      <c r="AG100" s="13" t="e">
        <f>IF($E100&gt;0,AG$15*($E100),0)</f>
        <v>#VALUE!</v>
      </c>
      <c r="AH100" s="13" t="e">
        <f>IF($E100&gt;0,AH$15*($E100),0)</f>
        <v>#VALUE!</v>
      </c>
      <c r="AI100" s="13"/>
      <c r="AJ100" s="13" t="e">
        <f t="shared" si="58"/>
        <v>#VALUE!</v>
      </c>
      <c r="AK100" s="13" t="e">
        <f>IF($E100&gt;0,AK$15*($E100),0)</f>
        <v>#VALUE!</v>
      </c>
      <c r="AL100" s="13" t="e">
        <f>IF($E100&gt;0,AL$15*($E100),0)</f>
        <v>#VALUE!</v>
      </c>
      <c r="AM100" s="13"/>
      <c r="AN100" s="13"/>
      <c r="AO100" s="13" t="e">
        <f>IF($E100&gt;0,AO$15*($E100),0)</f>
        <v>#VALUE!</v>
      </c>
      <c r="AP100" s="13" t="e">
        <f>IF($E100&gt;0,AP$15*($E100),0)</f>
        <v>#VALUE!</v>
      </c>
      <c r="AQ100" s="13"/>
      <c r="AR100" s="13" t="e">
        <f>IF($E100&gt;0,AR$15*($E100),0)</f>
        <v>#VALUE!</v>
      </c>
      <c r="AS100" s="114" t="e">
        <f>IF($E100&gt;0,AS$15*($E100),0)</f>
        <v>#VALUE!</v>
      </c>
      <c r="AU100" s="91">
        <f>'Risk calc.'!AT108</f>
        <v>0</v>
      </c>
      <c r="AV100" s="91" t="e">
        <f t="shared" si="48"/>
        <v>#VALUE!</v>
      </c>
      <c r="AW100" s="91" t="e">
        <f t="shared" si="50"/>
        <v>#VALUE!</v>
      </c>
    </row>
    <row r="101" spans="2:49" ht="24" x14ac:dyDescent="0.3">
      <c r="B101" s="100" t="s">
        <v>90</v>
      </c>
      <c r="C101" s="104">
        <f>'Controls and SOA'!C92</f>
        <v>0</v>
      </c>
      <c r="D101" s="130">
        <f t="shared" si="49"/>
        <v>0</v>
      </c>
      <c r="E101" s="105" t="str">
        <f t="shared" si="47"/>
        <v/>
      </c>
      <c r="F101" s="95"/>
      <c r="G101" s="1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 t="e">
        <f>IF($E101&gt;0,AC$15*($E101),0)</f>
        <v>#VALUE!</v>
      </c>
      <c r="AD101" s="13"/>
      <c r="AE101" s="13"/>
      <c r="AF101" s="13"/>
      <c r="AG101" s="13" t="e">
        <f>IF($E101&gt;0,AG$15*($E101),0)</f>
        <v>#VALUE!</v>
      </c>
      <c r="AH101" s="13"/>
      <c r="AI101" s="13"/>
      <c r="AJ101" s="13" t="e">
        <f t="shared" si="58"/>
        <v>#VALUE!</v>
      </c>
      <c r="AK101" s="13"/>
      <c r="AL101" s="13" t="e">
        <f>IF($E101&gt;0,AL$15*($E101),0)</f>
        <v>#VALUE!</v>
      </c>
      <c r="AM101" s="13"/>
      <c r="AN101" s="13"/>
      <c r="AO101" s="13"/>
      <c r="AP101" s="13"/>
      <c r="AQ101" s="13"/>
      <c r="AR101" s="13"/>
      <c r="AS101" s="114"/>
      <c r="AU101" s="91">
        <f>'Risk calc.'!AT109</f>
        <v>0</v>
      </c>
      <c r="AV101" s="91" t="e">
        <f t="shared" si="48"/>
        <v>#VALUE!</v>
      </c>
      <c r="AW101" s="91" t="e">
        <f t="shared" si="50"/>
        <v>#VALUE!</v>
      </c>
    </row>
    <row r="102" spans="2:49" ht="24" x14ac:dyDescent="0.3">
      <c r="B102" s="100" t="s">
        <v>95</v>
      </c>
      <c r="C102" s="104">
        <f>'Controls and SOA'!C93</f>
        <v>0</v>
      </c>
      <c r="D102" s="130">
        <f t="shared" si="49"/>
        <v>0</v>
      </c>
      <c r="E102" s="105" t="str">
        <f t="shared" si="47"/>
        <v/>
      </c>
      <c r="F102" s="95"/>
      <c r="G102" s="1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 t="e">
        <f>IF($E102&gt;0,T$15*($E102),0)</f>
        <v>#VALUE!</v>
      </c>
      <c r="U102" s="13"/>
      <c r="V102" s="13"/>
      <c r="W102" s="13" t="e">
        <f t="shared" ref="W102:AD109" si="59">IF($E102&gt;0,W$15*($E102),0)</f>
        <v>#VALUE!</v>
      </c>
      <c r="X102" s="13"/>
      <c r="Y102" s="13"/>
      <c r="Z102" s="13"/>
      <c r="AA102" s="13"/>
      <c r="AB102" s="13"/>
      <c r="AC102" s="13" t="e">
        <f>IF($E102&gt;0,AC$15*($E102),0)</f>
        <v>#VALUE!</v>
      </c>
      <c r="AD102" s="13" t="e">
        <f>IF($E102&gt;0,AD$15*($E102),0)</f>
        <v>#VALUE!</v>
      </c>
      <c r="AE102" s="13"/>
      <c r="AF102" s="13"/>
      <c r="AG102" s="13" t="e">
        <f>IF($E102&gt;0,AG$15*($E102),0)</f>
        <v>#VALUE!</v>
      </c>
      <c r="AH102" s="13"/>
      <c r="AI102" s="13" t="e">
        <f>IF($E102&gt;0,AI$15*($E102),0)</f>
        <v>#VALUE!</v>
      </c>
      <c r="AJ102" s="13" t="e">
        <f t="shared" si="58"/>
        <v>#VALUE!</v>
      </c>
      <c r="AK102" s="13" t="e">
        <f>IF($E102&gt;0,AK$15*($E102),0)</f>
        <v>#VALUE!</v>
      </c>
      <c r="AL102" s="13"/>
      <c r="AM102" s="13"/>
      <c r="AN102" s="13"/>
      <c r="AO102" s="13" t="e">
        <f>IF($E102&gt;0,AO$15*($E102),0)</f>
        <v>#VALUE!</v>
      </c>
      <c r="AP102" s="13" t="e">
        <f>IF($E102&gt;0,AP$15*($E102),0)</f>
        <v>#VALUE!</v>
      </c>
      <c r="AQ102" s="13"/>
      <c r="AR102" s="13" t="e">
        <f>IF($E102&gt;0,AR$15*($E102),0)</f>
        <v>#VALUE!</v>
      </c>
      <c r="AS102" s="114" t="e">
        <f>IF($E102&gt;0,AS$15*($E102),0)</f>
        <v>#VALUE!</v>
      </c>
      <c r="AU102" s="91">
        <f>'Risk calc.'!AT110</f>
        <v>0</v>
      </c>
      <c r="AV102" s="91" t="e">
        <f t="shared" si="48"/>
        <v>#VALUE!</v>
      </c>
      <c r="AW102" s="91" t="e">
        <f t="shared" si="50"/>
        <v>#VALUE!</v>
      </c>
    </row>
    <row r="103" spans="2:49" x14ac:dyDescent="0.3">
      <c r="B103" s="100" t="s">
        <v>92</v>
      </c>
      <c r="C103" s="104">
        <f>'Controls and SOA'!C94</f>
        <v>0</v>
      </c>
      <c r="D103" s="130">
        <f t="shared" si="49"/>
        <v>0</v>
      </c>
      <c r="E103" s="105" t="str">
        <f t="shared" si="47"/>
        <v/>
      </c>
      <c r="F103" s="95"/>
      <c r="G103" s="113"/>
      <c r="H103" s="13"/>
      <c r="I103" s="13" t="e">
        <f>IF($E103&gt;0,I$15*($E103),0)</f>
        <v>#VALUE!</v>
      </c>
      <c r="J103" s="13"/>
      <c r="K103" s="13"/>
      <c r="L103" s="13" t="e">
        <f>IF($E103&gt;0,L$15*($E103),0)</f>
        <v>#VALUE!</v>
      </c>
      <c r="M103" s="13" t="e">
        <f>IF($E103&gt;0,M$15*($E103),0)</f>
        <v>#VALUE!</v>
      </c>
      <c r="N103" s="13"/>
      <c r="O103" s="13" t="e">
        <f>IF($E103&gt;0,O$15*($E103),0)</f>
        <v>#VALUE!</v>
      </c>
      <c r="P103" s="13" t="e">
        <f>IF($E103&gt;0,P$15*($E103),0)</f>
        <v>#VALUE!</v>
      </c>
      <c r="Q103" s="13"/>
      <c r="R103" s="13"/>
      <c r="S103" s="13" t="e">
        <f>IF($E103&gt;0,S$15*($E103),0)</f>
        <v>#VALUE!</v>
      </c>
      <c r="T103" s="13"/>
      <c r="U103" s="13"/>
      <c r="V103" s="13"/>
      <c r="W103" s="13" t="e">
        <f t="shared" si="59"/>
        <v>#VALUE!</v>
      </c>
      <c r="X103" s="13"/>
      <c r="Y103" s="13"/>
      <c r="Z103" s="13"/>
      <c r="AA103" s="13"/>
      <c r="AB103" s="13"/>
      <c r="AC103" s="13" t="e">
        <f>IF($E103&gt;0,AC$15*($E103),0)</f>
        <v>#VALUE!</v>
      </c>
      <c r="AD103" s="13" t="e">
        <f>IF($E103&gt;0,AD$15*($E103),0)</f>
        <v>#VALUE!</v>
      </c>
      <c r="AE103" s="13"/>
      <c r="AF103" s="13"/>
      <c r="AG103" s="13" t="e">
        <f>IF($E103&gt;0,AG$15*($E103),0)</f>
        <v>#VALUE!</v>
      </c>
      <c r="AH103" s="13"/>
      <c r="AI103" s="13" t="e">
        <f>IF($E103&gt;0,AI$15*($E103),0)</f>
        <v>#VALUE!</v>
      </c>
      <c r="AJ103" s="13" t="e">
        <f t="shared" si="58"/>
        <v>#VALUE!</v>
      </c>
      <c r="AK103" s="13"/>
      <c r="AL103" s="13" t="e">
        <f>IF($E103&gt;0,AL$15*($E103),0)</f>
        <v>#VALUE!</v>
      </c>
      <c r="AM103" s="13" t="e">
        <f>IF($E103&gt;0,AM$15*($E103),0)</f>
        <v>#VALUE!</v>
      </c>
      <c r="AN103" s="13"/>
      <c r="AO103" s="13"/>
      <c r="AP103" s="13" t="e">
        <f>IF($E103&gt;0,AP$15*($E103),0)</f>
        <v>#VALUE!</v>
      </c>
      <c r="AQ103" s="13"/>
      <c r="AR103" s="13" t="e">
        <f>IF($E103&gt;0,AR$15*($E103),0)</f>
        <v>#VALUE!</v>
      </c>
      <c r="AS103" s="114" t="e">
        <f>IF($E103&gt;0,AS$15*($E103),0)</f>
        <v>#VALUE!</v>
      </c>
      <c r="AU103" s="91">
        <f>'Risk calc.'!AT111</f>
        <v>0</v>
      </c>
      <c r="AV103" s="91" t="e">
        <f t="shared" si="48"/>
        <v>#VALUE!</v>
      </c>
      <c r="AW103" s="91" t="e">
        <f t="shared" si="50"/>
        <v>#VALUE!</v>
      </c>
    </row>
    <row r="104" spans="2:49" ht="24" x14ac:dyDescent="0.3">
      <c r="B104" s="100" t="s">
        <v>47</v>
      </c>
      <c r="C104" s="104">
        <f>'Controls and SOA'!C95</f>
        <v>0</v>
      </c>
      <c r="D104" s="130">
        <f t="shared" si="49"/>
        <v>0</v>
      </c>
      <c r="E104" s="105" t="str">
        <f t="shared" si="47"/>
        <v/>
      </c>
      <c r="F104" s="95"/>
      <c r="G104" s="113"/>
      <c r="H104" s="13"/>
      <c r="I104" s="13"/>
      <c r="J104" s="13"/>
      <c r="K104" s="13" t="e">
        <f>IF($E104&gt;0,K$15*($E104),0)</f>
        <v>#VALUE!</v>
      </c>
      <c r="L104" s="13" t="e">
        <f>IF($E104&gt;0,L$15*($E104),0)</f>
        <v>#VALUE!</v>
      </c>
      <c r="M104" s="13" t="e">
        <f>IF($E104&gt;0,M$15*($E104),0)</f>
        <v>#VALUE!</v>
      </c>
      <c r="N104" s="13"/>
      <c r="O104" s="13"/>
      <c r="P104" s="13"/>
      <c r="Q104" s="13" t="e">
        <f>IF($E104&gt;0,Q$15*($E104),0)</f>
        <v>#VALUE!</v>
      </c>
      <c r="R104" s="13" t="e">
        <f>IF($E104&gt;0,R$15*($E104),0)</f>
        <v>#VALUE!</v>
      </c>
      <c r="S104" s="13"/>
      <c r="T104" s="13" t="e">
        <f>IF($E104&gt;0,T$15*($E104),0)</f>
        <v>#VALUE!</v>
      </c>
      <c r="U104" s="13"/>
      <c r="V104" s="13"/>
      <c r="W104" s="13" t="e">
        <f t="shared" si="59"/>
        <v>#VALUE!</v>
      </c>
      <c r="X104" s="13"/>
      <c r="Y104" s="13"/>
      <c r="Z104" s="13"/>
      <c r="AA104" s="13"/>
      <c r="AB104" s="13"/>
      <c r="AC104" s="13" t="e">
        <f>IF($E104&gt;0,AC$15*($E104),0)</f>
        <v>#VALUE!</v>
      </c>
      <c r="AD104" s="13"/>
      <c r="AE104" s="13"/>
      <c r="AF104" s="13"/>
      <c r="AG104" s="13"/>
      <c r="AH104" s="13" t="e">
        <f>IF($E104&gt;0,AH$15*($E104),0)</f>
        <v>#VALUE!</v>
      </c>
      <c r="AI104" s="13"/>
      <c r="AJ104" s="13" t="e">
        <f t="shared" si="58"/>
        <v>#VALUE!</v>
      </c>
      <c r="AK104" s="13"/>
      <c r="AL104" s="13" t="e">
        <f>IF($E104&gt;0,AL$15*($E104),0)</f>
        <v>#VALUE!</v>
      </c>
      <c r="AM104" s="13" t="e">
        <f>IF($E104&gt;0,AM$15*($E104),0)</f>
        <v>#VALUE!</v>
      </c>
      <c r="AN104" s="13"/>
      <c r="AO104" s="13"/>
      <c r="AP104" s="13"/>
      <c r="AQ104" s="13"/>
      <c r="AR104" s="13"/>
      <c r="AS104" s="114" t="e">
        <f t="shared" ref="AS104:AS109" si="60">IF($E104&gt;0,AS$15*($E104),0)</f>
        <v>#VALUE!</v>
      </c>
      <c r="AU104" s="91">
        <f>'Risk calc.'!AT112</f>
        <v>0</v>
      </c>
      <c r="AV104" s="91" t="e">
        <f t="shared" si="48"/>
        <v>#VALUE!</v>
      </c>
      <c r="AW104" s="91" t="e">
        <f t="shared" si="50"/>
        <v>#VALUE!</v>
      </c>
    </row>
    <row r="105" spans="2:49" ht="14.4" thickBot="1" x14ac:dyDescent="0.35">
      <c r="B105" s="101" t="s">
        <v>88</v>
      </c>
      <c r="C105" s="104">
        <f>'Controls and SOA'!C96</f>
        <v>0</v>
      </c>
      <c r="D105" s="130">
        <f t="shared" si="49"/>
        <v>0</v>
      </c>
      <c r="E105" s="105" t="str">
        <f t="shared" si="47"/>
        <v/>
      </c>
      <c r="F105" s="95"/>
      <c r="G105" s="1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 t="e">
        <f t="shared" si="59"/>
        <v>#VALUE!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14" t="e">
        <f t="shared" si="60"/>
        <v>#VALUE!</v>
      </c>
      <c r="AU105" s="91">
        <f>'Risk calc.'!AT113</f>
        <v>0</v>
      </c>
      <c r="AV105" s="91" t="e">
        <f t="shared" si="48"/>
        <v>#VALUE!</v>
      </c>
      <c r="AW105" s="91" t="e">
        <f t="shared" si="50"/>
        <v>#VALUE!</v>
      </c>
    </row>
    <row r="106" spans="2:49" ht="36" x14ac:dyDescent="0.3">
      <c r="B106" s="97" t="s">
        <v>10</v>
      </c>
      <c r="C106" s="104">
        <f>'Controls and SOA'!C97</f>
        <v>0</v>
      </c>
      <c r="D106" s="130">
        <f t="shared" si="49"/>
        <v>0</v>
      </c>
      <c r="E106" s="105" t="str">
        <f t="shared" si="47"/>
        <v/>
      </c>
      <c r="F106" s="95"/>
      <c r="G106" s="113" t="e">
        <f t="shared" ref="G106:M122" si="61">IF($E106&gt;0,G$15*($E106),0)</f>
        <v>#VALUE!</v>
      </c>
      <c r="H106" s="13"/>
      <c r="I106" s="13" t="e">
        <f>IF($E106&gt;0,I$15*($E106),0)</f>
        <v>#VALUE!</v>
      </c>
      <c r="J106" s="13" t="e">
        <f>IF($E106&gt;0,J$15*($E106),0)</f>
        <v>#VALUE!</v>
      </c>
      <c r="K106" s="13"/>
      <c r="L106" s="13"/>
      <c r="M106" s="13"/>
      <c r="N106" s="13"/>
      <c r="O106" s="13" t="e">
        <f t="shared" ref="O106:P108" si="62">IF($E106&gt;0,O$15*($E106),0)</f>
        <v>#VALUE!</v>
      </c>
      <c r="P106" s="13" t="e">
        <f t="shared" si="62"/>
        <v>#VALUE!</v>
      </c>
      <c r="Q106" s="13"/>
      <c r="R106" s="13"/>
      <c r="S106" s="13" t="e">
        <f t="shared" ref="S106:V121" si="63">IF($E106&gt;0,S$15*($E106),0)</f>
        <v>#VALUE!</v>
      </c>
      <c r="T106" s="13" t="e">
        <f t="shared" si="63"/>
        <v>#VALUE!</v>
      </c>
      <c r="U106" s="13"/>
      <c r="V106" s="13" t="e">
        <f>IF($E106&gt;0,V$15*($E106),0)</f>
        <v>#VALUE!</v>
      </c>
      <c r="W106" s="13" t="e">
        <f t="shared" si="59"/>
        <v>#VALUE!</v>
      </c>
      <c r="X106" s="13" t="e">
        <f t="shared" si="59"/>
        <v>#VALUE!</v>
      </c>
      <c r="Y106" s="13" t="e">
        <f t="shared" si="59"/>
        <v>#VALUE!</v>
      </c>
      <c r="Z106" s="13" t="e">
        <f t="shared" si="59"/>
        <v>#VALUE!</v>
      </c>
      <c r="AA106" s="13" t="e">
        <f t="shared" si="59"/>
        <v>#VALUE!</v>
      </c>
      <c r="AB106" s="13" t="e">
        <f t="shared" si="59"/>
        <v>#VALUE!</v>
      </c>
      <c r="AC106" s="13" t="e">
        <f t="shared" si="59"/>
        <v>#VALUE!</v>
      </c>
      <c r="AD106" s="13" t="e">
        <f t="shared" si="59"/>
        <v>#VALUE!</v>
      </c>
      <c r="AE106" s="13"/>
      <c r="AF106" s="13"/>
      <c r="AG106" s="13" t="e">
        <f>IF($E106&gt;0,AG$15*($E106),0)</f>
        <v>#VALUE!</v>
      </c>
      <c r="AH106" s="13"/>
      <c r="AI106" s="13" t="e">
        <f t="shared" ref="AI106:AP108" si="64">IF($E106&gt;0,AI$15*($E106),0)</f>
        <v>#VALUE!</v>
      </c>
      <c r="AJ106" s="13" t="e">
        <f t="shared" si="64"/>
        <v>#VALUE!</v>
      </c>
      <c r="AK106" s="13" t="e">
        <f t="shared" si="64"/>
        <v>#VALUE!</v>
      </c>
      <c r="AL106" s="13" t="e">
        <f t="shared" si="64"/>
        <v>#VALUE!</v>
      </c>
      <c r="AM106" s="13" t="e">
        <f t="shared" si="64"/>
        <v>#VALUE!</v>
      </c>
      <c r="AN106" s="13" t="e">
        <f t="shared" si="64"/>
        <v>#VALUE!</v>
      </c>
      <c r="AO106" s="13" t="e">
        <f t="shared" si="64"/>
        <v>#VALUE!</v>
      </c>
      <c r="AP106" s="13" t="e">
        <f t="shared" si="64"/>
        <v>#VALUE!</v>
      </c>
      <c r="AQ106" s="13"/>
      <c r="AR106" s="13" t="e">
        <f>IF($E106&gt;0,AR$15*($E106),0)</f>
        <v>#VALUE!</v>
      </c>
      <c r="AS106" s="114" t="e">
        <f t="shared" si="60"/>
        <v>#VALUE!</v>
      </c>
      <c r="AU106" s="91">
        <f>'Risk calc.'!AT114</f>
        <v>0</v>
      </c>
      <c r="AV106" s="91" t="e">
        <f t="shared" si="48"/>
        <v>#VALUE!</v>
      </c>
      <c r="AW106" s="91" t="e">
        <f t="shared" si="50"/>
        <v>#VALUE!</v>
      </c>
    </row>
    <row r="107" spans="2:49" ht="24" x14ac:dyDescent="0.3">
      <c r="B107" s="100" t="s">
        <v>11</v>
      </c>
      <c r="C107" s="104">
        <f>'Controls and SOA'!C98</f>
        <v>0</v>
      </c>
      <c r="D107" s="130">
        <f t="shared" si="49"/>
        <v>0</v>
      </c>
      <c r="E107" s="105" t="str">
        <f t="shared" si="47"/>
        <v/>
      </c>
      <c r="F107" s="95"/>
      <c r="G107" s="113" t="e">
        <f t="shared" si="61"/>
        <v>#VALUE!</v>
      </c>
      <c r="H107" s="13"/>
      <c r="I107" s="13" t="e">
        <f>IF($E107&gt;0,I$15*($E107),0)</f>
        <v>#VALUE!</v>
      </c>
      <c r="J107" s="13"/>
      <c r="K107" s="13" t="e">
        <f t="shared" ref="K107:M110" si="65">IF($E107&gt;0,K$15*($E107),0)</f>
        <v>#VALUE!</v>
      </c>
      <c r="L107" s="13" t="e">
        <f t="shared" si="65"/>
        <v>#VALUE!</v>
      </c>
      <c r="M107" s="13" t="e">
        <f t="shared" si="65"/>
        <v>#VALUE!</v>
      </c>
      <c r="N107" s="13"/>
      <c r="O107" s="13" t="e">
        <f t="shared" si="62"/>
        <v>#VALUE!</v>
      </c>
      <c r="P107" s="13" t="e">
        <f t="shared" si="62"/>
        <v>#VALUE!</v>
      </c>
      <c r="Q107" s="13"/>
      <c r="R107" s="13"/>
      <c r="S107" s="13" t="e">
        <f t="shared" si="63"/>
        <v>#VALUE!</v>
      </c>
      <c r="T107" s="13" t="e">
        <f t="shared" si="63"/>
        <v>#VALUE!</v>
      </c>
      <c r="U107" s="13"/>
      <c r="V107" s="13" t="e">
        <f>IF($E107&gt;0,V$15*($E107),0)</f>
        <v>#VALUE!</v>
      </c>
      <c r="W107" s="13" t="e">
        <f t="shared" si="59"/>
        <v>#VALUE!</v>
      </c>
      <c r="X107" s="13" t="e">
        <f t="shared" si="59"/>
        <v>#VALUE!</v>
      </c>
      <c r="Y107" s="13" t="e">
        <f t="shared" si="59"/>
        <v>#VALUE!</v>
      </c>
      <c r="Z107" s="13" t="e">
        <f t="shared" si="59"/>
        <v>#VALUE!</v>
      </c>
      <c r="AA107" s="13" t="e">
        <f t="shared" si="59"/>
        <v>#VALUE!</v>
      </c>
      <c r="AB107" s="13" t="e">
        <f t="shared" si="59"/>
        <v>#VALUE!</v>
      </c>
      <c r="AC107" s="13" t="e">
        <f t="shared" si="59"/>
        <v>#VALUE!</v>
      </c>
      <c r="AD107" s="13" t="e">
        <f t="shared" si="59"/>
        <v>#VALUE!</v>
      </c>
      <c r="AE107" s="13" t="e">
        <f>IF($E107&gt;0,AE$15*($E107),0)</f>
        <v>#VALUE!</v>
      </c>
      <c r="AF107" s="13"/>
      <c r="AG107" s="13" t="e">
        <f>IF($E107&gt;0,AG$15*($E107),0)</f>
        <v>#VALUE!</v>
      </c>
      <c r="AH107" s="13" t="e">
        <f t="shared" ref="AH107:AM121" si="66">IF($E107&gt;0,AH$15*($E107),0)</f>
        <v>#VALUE!</v>
      </c>
      <c r="AI107" s="13" t="e">
        <f t="shared" si="64"/>
        <v>#VALUE!</v>
      </c>
      <c r="AJ107" s="13" t="e">
        <f t="shared" si="64"/>
        <v>#VALUE!</v>
      </c>
      <c r="AK107" s="13" t="e">
        <f t="shared" si="64"/>
        <v>#VALUE!</v>
      </c>
      <c r="AL107" s="13" t="e">
        <f t="shared" si="64"/>
        <v>#VALUE!</v>
      </c>
      <c r="AM107" s="13" t="e">
        <f t="shared" si="64"/>
        <v>#VALUE!</v>
      </c>
      <c r="AN107" s="13" t="e">
        <f t="shared" si="64"/>
        <v>#VALUE!</v>
      </c>
      <c r="AO107" s="13" t="e">
        <f t="shared" si="64"/>
        <v>#VALUE!</v>
      </c>
      <c r="AP107" s="13" t="e">
        <f t="shared" si="64"/>
        <v>#VALUE!</v>
      </c>
      <c r="AQ107" s="13"/>
      <c r="AR107" s="13" t="e">
        <f>IF($E107&gt;0,AR$15*($E107),0)</f>
        <v>#VALUE!</v>
      </c>
      <c r="AS107" s="114" t="e">
        <f t="shared" si="60"/>
        <v>#VALUE!</v>
      </c>
      <c r="AU107" s="91">
        <f>'Risk calc.'!AT115</f>
        <v>0</v>
      </c>
      <c r="AV107" s="91" t="e">
        <f t="shared" si="48"/>
        <v>#VALUE!</v>
      </c>
      <c r="AW107" s="91" t="e">
        <f t="shared" si="50"/>
        <v>#VALUE!</v>
      </c>
    </row>
    <row r="108" spans="2:49" ht="36" x14ac:dyDescent="0.3">
      <c r="B108" s="100" t="s">
        <v>43</v>
      </c>
      <c r="C108" s="104">
        <f>'Controls and SOA'!C99</f>
        <v>0</v>
      </c>
      <c r="D108" s="130">
        <f t="shared" si="49"/>
        <v>0</v>
      </c>
      <c r="E108" s="105" t="str">
        <f t="shared" si="47"/>
        <v/>
      </c>
      <c r="F108" s="95"/>
      <c r="G108" s="113" t="e">
        <f t="shared" si="61"/>
        <v>#VALUE!</v>
      </c>
      <c r="H108" s="13"/>
      <c r="I108" s="13" t="e">
        <f>IF($E108&gt;0,I$15*($E108),0)</f>
        <v>#VALUE!</v>
      </c>
      <c r="J108" s="13"/>
      <c r="K108" s="13" t="e">
        <f t="shared" si="65"/>
        <v>#VALUE!</v>
      </c>
      <c r="L108" s="13" t="e">
        <f t="shared" si="65"/>
        <v>#VALUE!</v>
      </c>
      <c r="M108" s="13" t="e">
        <f t="shared" si="65"/>
        <v>#VALUE!</v>
      </c>
      <c r="N108" s="13"/>
      <c r="O108" s="13" t="e">
        <f t="shared" si="62"/>
        <v>#VALUE!</v>
      </c>
      <c r="P108" s="13" t="e">
        <f t="shared" si="62"/>
        <v>#VALUE!</v>
      </c>
      <c r="Q108" s="13"/>
      <c r="R108" s="13"/>
      <c r="S108" s="13" t="e">
        <f t="shared" si="63"/>
        <v>#VALUE!</v>
      </c>
      <c r="T108" s="13" t="e">
        <f t="shared" si="63"/>
        <v>#VALUE!</v>
      </c>
      <c r="U108" s="13"/>
      <c r="V108" s="13" t="e">
        <f>IF($E108&gt;0,V$15*($E108),0)</f>
        <v>#VALUE!</v>
      </c>
      <c r="W108" s="13" t="e">
        <f t="shared" si="59"/>
        <v>#VALUE!</v>
      </c>
      <c r="X108" s="13" t="e">
        <f t="shared" si="59"/>
        <v>#VALUE!</v>
      </c>
      <c r="Y108" s="13" t="e">
        <f t="shared" si="59"/>
        <v>#VALUE!</v>
      </c>
      <c r="Z108" s="13" t="e">
        <f t="shared" si="59"/>
        <v>#VALUE!</v>
      </c>
      <c r="AA108" s="13" t="e">
        <f t="shared" si="59"/>
        <v>#VALUE!</v>
      </c>
      <c r="AB108" s="13" t="e">
        <f t="shared" si="59"/>
        <v>#VALUE!</v>
      </c>
      <c r="AC108" s="13" t="e">
        <f t="shared" si="59"/>
        <v>#VALUE!</v>
      </c>
      <c r="AD108" s="13" t="e">
        <f t="shared" si="59"/>
        <v>#VALUE!</v>
      </c>
      <c r="AE108" s="13" t="e">
        <f>IF($E108&gt;0,AE$15*($E108),0)</f>
        <v>#VALUE!</v>
      </c>
      <c r="AF108" s="13"/>
      <c r="AG108" s="13" t="e">
        <f>IF($E108&gt;0,AG$15*($E108),0)</f>
        <v>#VALUE!</v>
      </c>
      <c r="AH108" s="13" t="e">
        <f t="shared" si="66"/>
        <v>#VALUE!</v>
      </c>
      <c r="AI108" s="13" t="e">
        <f t="shared" si="64"/>
        <v>#VALUE!</v>
      </c>
      <c r="AJ108" s="13" t="e">
        <f t="shared" si="64"/>
        <v>#VALUE!</v>
      </c>
      <c r="AK108" s="13" t="e">
        <f t="shared" si="64"/>
        <v>#VALUE!</v>
      </c>
      <c r="AL108" s="13" t="e">
        <f t="shared" si="64"/>
        <v>#VALUE!</v>
      </c>
      <c r="AM108" s="13" t="e">
        <f t="shared" si="64"/>
        <v>#VALUE!</v>
      </c>
      <c r="AN108" s="13" t="e">
        <f t="shared" si="64"/>
        <v>#VALUE!</v>
      </c>
      <c r="AO108" s="13" t="e">
        <f t="shared" si="64"/>
        <v>#VALUE!</v>
      </c>
      <c r="AP108" s="13" t="e">
        <f t="shared" si="64"/>
        <v>#VALUE!</v>
      </c>
      <c r="AQ108" s="13"/>
      <c r="AR108" s="13" t="e">
        <f>IF($E108&gt;0,AR$15*($E108),0)</f>
        <v>#VALUE!</v>
      </c>
      <c r="AS108" s="114" t="e">
        <f t="shared" si="60"/>
        <v>#VALUE!</v>
      </c>
      <c r="AU108" s="91">
        <f>'Risk calc.'!AT116</f>
        <v>0</v>
      </c>
      <c r="AV108" s="91" t="e">
        <f t="shared" si="48"/>
        <v>#VALUE!</v>
      </c>
      <c r="AW108" s="91" t="e">
        <f t="shared" si="50"/>
        <v>#VALUE!</v>
      </c>
    </row>
    <row r="109" spans="2:49" ht="24" x14ac:dyDescent="0.3">
      <c r="B109" s="100" t="s">
        <v>44</v>
      </c>
      <c r="C109" s="104">
        <f>'Controls and SOA'!C100</f>
        <v>0</v>
      </c>
      <c r="D109" s="130">
        <f t="shared" si="49"/>
        <v>0</v>
      </c>
      <c r="E109" s="105" t="str">
        <f t="shared" si="47"/>
        <v/>
      </c>
      <c r="F109" s="95"/>
      <c r="G109" s="113" t="e">
        <f t="shared" si="61"/>
        <v>#VALUE!</v>
      </c>
      <c r="H109" s="13"/>
      <c r="I109" s="13"/>
      <c r="J109" s="13"/>
      <c r="K109" s="13" t="e">
        <f t="shared" si="65"/>
        <v>#VALUE!</v>
      </c>
      <c r="L109" s="13" t="e">
        <f t="shared" si="65"/>
        <v>#VALUE!</v>
      </c>
      <c r="M109" s="13" t="e">
        <f t="shared" si="65"/>
        <v>#VALUE!</v>
      </c>
      <c r="N109" s="13"/>
      <c r="O109" s="13"/>
      <c r="P109" s="13"/>
      <c r="Q109" s="13" t="e">
        <f t="shared" ref="Q109:S121" si="67">IF($E109&gt;0,Q$15*($E109),0)</f>
        <v>#VALUE!</v>
      </c>
      <c r="R109" s="13" t="e">
        <f t="shared" si="67"/>
        <v>#VALUE!</v>
      </c>
      <c r="S109" s="13"/>
      <c r="T109" s="13" t="e">
        <f t="shared" si="63"/>
        <v>#VALUE!</v>
      </c>
      <c r="U109" s="13"/>
      <c r="V109" s="13"/>
      <c r="W109" s="13" t="e">
        <f t="shared" si="59"/>
        <v>#VALUE!</v>
      </c>
      <c r="X109" s="13"/>
      <c r="Y109" s="13"/>
      <c r="Z109" s="13"/>
      <c r="AA109" s="13"/>
      <c r="AB109" s="13"/>
      <c r="AC109" s="13" t="e">
        <f>IF($E109&gt;0,AC$15*($E109),0)</f>
        <v>#VALUE!</v>
      </c>
      <c r="AD109" s="13"/>
      <c r="AE109" s="13"/>
      <c r="AF109" s="13"/>
      <c r="AG109" s="13"/>
      <c r="AH109" s="13" t="e">
        <f t="shared" si="66"/>
        <v>#VALUE!</v>
      </c>
      <c r="AI109" s="13"/>
      <c r="AJ109" s="13" t="e">
        <f>IF($E109&gt;0,AJ$15*($E109),0)</f>
        <v>#VALUE!</v>
      </c>
      <c r="AK109" s="13"/>
      <c r="AL109" s="13" t="e">
        <f>IF($E109&gt;0,AL$15*($E109),0)</f>
        <v>#VALUE!</v>
      </c>
      <c r="AM109" s="13" t="e">
        <f>IF($E109&gt;0,AM$15*($E109),0)</f>
        <v>#VALUE!</v>
      </c>
      <c r="AN109" s="13" t="e">
        <f>IF($E109&gt;0,AN$15*($E109),0)</f>
        <v>#VALUE!</v>
      </c>
      <c r="AO109" s="13"/>
      <c r="AP109" s="13"/>
      <c r="AQ109" s="13"/>
      <c r="AR109" s="13"/>
      <c r="AS109" s="114" t="e">
        <f t="shared" si="60"/>
        <v>#VALUE!</v>
      </c>
      <c r="AU109" s="91">
        <f>'Risk calc.'!AT117</f>
        <v>0</v>
      </c>
      <c r="AV109" s="91" t="e">
        <f t="shared" si="48"/>
        <v>#VALUE!</v>
      </c>
      <c r="AW109" s="91" t="e">
        <f t="shared" si="50"/>
        <v>#VALUE!</v>
      </c>
    </row>
    <row r="110" spans="2:49" ht="24.6" thickBot="1" x14ac:dyDescent="0.35">
      <c r="B110" s="98" t="s">
        <v>45</v>
      </c>
      <c r="C110" s="104">
        <f>'Controls and SOA'!C101</f>
        <v>0</v>
      </c>
      <c r="D110" s="130">
        <f t="shared" si="49"/>
        <v>0</v>
      </c>
      <c r="E110" s="105" t="str">
        <f t="shared" si="47"/>
        <v/>
      </c>
      <c r="F110" s="95"/>
      <c r="G110" s="113" t="e">
        <f t="shared" si="61"/>
        <v>#VALUE!</v>
      </c>
      <c r="H110" s="13"/>
      <c r="I110" s="13"/>
      <c r="J110" s="13"/>
      <c r="K110" s="13" t="e">
        <f t="shared" si="65"/>
        <v>#VALUE!</v>
      </c>
      <c r="L110" s="13" t="e">
        <f t="shared" si="65"/>
        <v>#VALUE!</v>
      </c>
      <c r="M110" s="13" t="e">
        <f t="shared" si="65"/>
        <v>#VALUE!</v>
      </c>
      <c r="N110" s="13"/>
      <c r="O110" s="13"/>
      <c r="P110" s="13"/>
      <c r="Q110" s="13" t="e">
        <f t="shared" si="67"/>
        <v>#VALUE!</v>
      </c>
      <c r="R110" s="13" t="e">
        <f t="shared" si="67"/>
        <v>#VALUE!</v>
      </c>
      <c r="S110" s="13"/>
      <c r="T110" s="13" t="e">
        <f t="shared" si="63"/>
        <v>#VALUE!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 t="e">
        <f t="shared" si="66"/>
        <v>#VALUE!</v>
      </c>
      <c r="AI110" s="13"/>
      <c r="AJ110" s="13"/>
      <c r="AK110" s="13"/>
      <c r="AL110" s="13"/>
      <c r="AM110" s="13"/>
      <c r="AN110" s="13" t="e">
        <f t="shared" ref="AN110:AS117" si="68">IF($E110&gt;0,AN$15*($E110),0)</f>
        <v>#VALUE!</v>
      </c>
      <c r="AO110" s="13"/>
      <c r="AP110" s="13"/>
      <c r="AQ110" s="13"/>
      <c r="AR110" s="13"/>
      <c r="AS110" s="114"/>
      <c r="AU110" s="91">
        <f>'Risk calc.'!AT118</f>
        <v>0</v>
      </c>
      <c r="AV110" s="91" t="e">
        <f t="shared" si="48"/>
        <v>#VALUE!</v>
      </c>
      <c r="AW110" s="91" t="e">
        <f t="shared" si="50"/>
        <v>#VALUE!</v>
      </c>
    </row>
    <row r="111" spans="2:49" ht="24" x14ac:dyDescent="0.3">
      <c r="B111" s="99" t="s">
        <v>99</v>
      </c>
      <c r="C111" s="104">
        <f>'Controls and SOA'!C102</f>
        <v>0</v>
      </c>
      <c r="D111" s="130">
        <f t="shared" si="49"/>
        <v>0</v>
      </c>
      <c r="E111" s="105" t="str">
        <f t="shared" si="47"/>
        <v/>
      </c>
      <c r="F111" s="95"/>
      <c r="G111" s="113" t="e">
        <f t="shared" si="61"/>
        <v>#VALUE!</v>
      </c>
      <c r="H111" s="13" t="e">
        <f t="shared" si="61"/>
        <v>#VALUE!</v>
      </c>
      <c r="I111" s="13" t="e">
        <f t="shared" si="61"/>
        <v>#VALUE!</v>
      </c>
      <c r="J111" s="13" t="e">
        <f t="shared" si="61"/>
        <v>#VALUE!</v>
      </c>
      <c r="K111" s="13" t="e">
        <f t="shared" si="61"/>
        <v>#VALUE!</v>
      </c>
      <c r="L111" s="13"/>
      <c r="M111" s="13"/>
      <c r="N111" s="13" t="e">
        <f t="shared" ref="N111:P121" si="69">IF($E111&gt;0,N$15*($E111),0)</f>
        <v>#VALUE!</v>
      </c>
      <c r="O111" s="13" t="e">
        <f t="shared" si="69"/>
        <v>#VALUE!</v>
      </c>
      <c r="P111" s="13" t="e">
        <f t="shared" si="69"/>
        <v>#VALUE!</v>
      </c>
      <c r="Q111" s="13" t="e">
        <f t="shared" si="67"/>
        <v>#VALUE!</v>
      </c>
      <c r="R111" s="13" t="e">
        <f t="shared" si="67"/>
        <v>#VALUE!</v>
      </c>
      <c r="S111" s="13" t="e">
        <f t="shared" si="67"/>
        <v>#VALUE!</v>
      </c>
      <c r="T111" s="13" t="e">
        <f t="shared" si="63"/>
        <v>#VALUE!</v>
      </c>
      <c r="U111" s="13"/>
      <c r="V111" s="13" t="e">
        <f t="shared" ref="V111:Y117" si="70">IF($E111&gt;0,V$15*($E111),0)</f>
        <v>#VALUE!</v>
      </c>
      <c r="W111" s="13" t="e">
        <f t="shared" si="70"/>
        <v>#VALUE!</v>
      </c>
      <c r="X111" s="13" t="e">
        <f t="shared" si="70"/>
        <v>#VALUE!</v>
      </c>
      <c r="Y111" s="13" t="e">
        <f t="shared" si="70"/>
        <v>#VALUE!</v>
      </c>
      <c r="Z111" s="13"/>
      <c r="AA111" s="13"/>
      <c r="AB111" s="13"/>
      <c r="AC111" s="13" t="e">
        <f t="shared" ref="AC111:AG121" si="71">IF($E111&gt;0,AC$15*($E111),0)</f>
        <v>#VALUE!</v>
      </c>
      <c r="AD111" s="13" t="e">
        <f t="shared" si="71"/>
        <v>#VALUE!</v>
      </c>
      <c r="AE111" s="13" t="e">
        <f t="shared" si="71"/>
        <v>#VALUE!</v>
      </c>
      <c r="AF111" s="13" t="e">
        <f t="shared" si="71"/>
        <v>#VALUE!</v>
      </c>
      <c r="AG111" s="13" t="e">
        <f t="shared" si="71"/>
        <v>#VALUE!</v>
      </c>
      <c r="AH111" s="13" t="e">
        <f t="shared" si="66"/>
        <v>#VALUE!</v>
      </c>
      <c r="AI111" s="13" t="e">
        <f t="shared" si="66"/>
        <v>#VALUE!</v>
      </c>
      <c r="AJ111" s="13" t="e">
        <f t="shared" si="66"/>
        <v>#VALUE!</v>
      </c>
      <c r="AK111" s="13" t="e">
        <f t="shared" si="66"/>
        <v>#VALUE!</v>
      </c>
      <c r="AL111" s="13" t="e">
        <f t="shared" si="66"/>
        <v>#VALUE!</v>
      </c>
      <c r="AM111" s="13" t="e">
        <f t="shared" si="66"/>
        <v>#VALUE!</v>
      </c>
      <c r="AN111" s="13" t="e">
        <f t="shared" si="68"/>
        <v>#VALUE!</v>
      </c>
      <c r="AO111" s="13" t="e">
        <f t="shared" si="68"/>
        <v>#VALUE!</v>
      </c>
      <c r="AP111" s="13" t="e">
        <f t="shared" si="68"/>
        <v>#VALUE!</v>
      </c>
      <c r="AQ111" s="13" t="e">
        <f t="shared" si="68"/>
        <v>#VALUE!</v>
      </c>
      <c r="AR111" s="13" t="e">
        <f t="shared" si="68"/>
        <v>#VALUE!</v>
      </c>
      <c r="AS111" s="114" t="e">
        <f t="shared" si="68"/>
        <v>#VALUE!</v>
      </c>
      <c r="AU111" s="91">
        <f>'Risk calc.'!AT119</f>
        <v>0</v>
      </c>
      <c r="AV111" s="91" t="e">
        <f t="shared" si="48"/>
        <v>#VALUE!</v>
      </c>
      <c r="AW111" s="91" t="e">
        <f t="shared" si="50"/>
        <v>#VALUE!</v>
      </c>
    </row>
    <row r="112" spans="2:49" ht="24" x14ac:dyDescent="0.3">
      <c r="B112" s="100" t="s">
        <v>97</v>
      </c>
      <c r="C112" s="104">
        <f>'Controls and SOA'!C103</f>
        <v>0</v>
      </c>
      <c r="D112" s="130">
        <f t="shared" si="49"/>
        <v>0</v>
      </c>
      <c r="E112" s="105" t="str">
        <f t="shared" ref="E112:E129" si="72">IF(D112=0,"",4-D112)</f>
        <v/>
      </c>
      <c r="F112" s="95"/>
      <c r="G112" s="113" t="e">
        <f t="shared" si="61"/>
        <v>#VALUE!</v>
      </c>
      <c r="H112" s="13" t="e">
        <f t="shared" si="61"/>
        <v>#VALUE!</v>
      </c>
      <c r="I112" s="13" t="e">
        <f t="shared" si="61"/>
        <v>#VALUE!</v>
      </c>
      <c r="J112" s="13" t="e">
        <f t="shared" si="61"/>
        <v>#VALUE!</v>
      </c>
      <c r="K112" s="13" t="e">
        <f t="shared" si="61"/>
        <v>#VALUE!</v>
      </c>
      <c r="L112" s="13"/>
      <c r="M112" s="13"/>
      <c r="N112" s="13" t="e">
        <f t="shared" si="69"/>
        <v>#VALUE!</v>
      </c>
      <c r="O112" s="13" t="e">
        <f t="shared" si="69"/>
        <v>#VALUE!</v>
      </c>
      <c r="P112" s="13" t="e">
        <f t="shared" si="69"/>
        <v>#VALUE!</v>
      </c>
      <c r="Q112" s="13" t="e">
        <f t="shared" si="67"/>
        <v>#VALUE!</v>
      </c>
      <c r="R112" s="13" t="e">
        <f t="shared" si="67"/>
        <v>#VALUE!</v>
      </c>
      <c r="S112" s="13" t="e">
        <f t="shared" si="67"/>
        <v>#VALUE!</v>
      </c>
      <c r="T112" s="13" t="e">
        <f t="shared" si="63"/>
        <v>#VALUE!</v>
      </c>
      <c r="U112" s="13"/>
      <c r="V112" s="13" t="e">
        <f t="shared" si="70"/>
        <v>#VALUE!</v>
      </c>
      <c r="W112" s="13" t="e">
        <f t="shared" si="70"/>
        <v>#VALUE!</v>
      </c>
      <c r="X112" s="13" t="e">
        <f t="shared" si="70"/>
        <v>#VALUE!</v>
      </c>
      <c r="Y112" s="13" t="e">
        <f t="shared" si="70"/>
        <v>#VALUE!</v>
      </c>
      <c r="Z112" s="13"/>
      <c r="AA112" s="13"/>
      <c r="AB112" s="13"/>
      <c r="AC112" s="13" t="e">
        <f t="shared" si="71"/>
        <v>#VALUE!</v>
      </c>
      <c r="AD112" s="13" t="e">
        <f t="shared" si="71"/>
        <v>#VALUE!</v>
      </c>
      <c r="AE112" s="13" t="e">
        <f t="shared" si="71"/>
        <v>#VALUE!</v>
      </c>
      <c r="AF112" s="13" t="e">
        <f t="shared" si="71"/>
        <v>#VALUE!</v>
      </c>
      <c r="AG112" s="13" t="e">
        <f t="shared" si="71"/>
        <v>#VALUE!</v>
      </c>
      <c r="AH112" s="13" t="e">
        <f t="shared" si="66"/>
        <v>#VALUE!</v>
      </c>
      <c r="AI112" s="13" t="e">
        <f t="shared" si="66"/>
        <v>#VALUE!</v>
      </c>
      <c r="AJ112" s="13" t="e">
        <f t="shared" si="66"/>
        <v>#VALUE!</v>
      </c>
      <c r="AK112" s="13" t="e">
        <f t="shared" si="66"/>
        <v>#VALUE!</v>
      </c>
      <c r="AL112" s="13" t="e">
        <f t="shared" si="66"/>
        <v>#VALUE!</v>
      </c>
      <c r="AM112" s="13" t="e">
        <f t="shared" si="66"/>
        <v>#VALUE!</v>
      </c>
      <c r="AN112" s="13" t="e">
        <f t="shared" si="68"/>
        <v>#VALUE!</v>
      </c>
      <c r="AO112" s="13" t="e">
        <f t="shared" si="68"/>
        <v>#VALUE!</v>
      </c>
      <c r="AP112" s="13" t="e">
        <f t="shared" si="68"/>
        <v>#VALUE!</v>
      </c>
      <c r="AQ112" s="13" t="e">
        <f t="shared" si="68"/>
        <v>#VALUE!</v>
      </c>
      <c r="AR112" s="13" t="e">
        <f t="shared" si="68"/>
        <v>#VALUE!</v>
      </c>
      <c r="AS112" s="114" t="e">
        <f t="shared" si="68"/>
        <v>#VALUE!</v>
      </c>
      <c r="AU112" s="91">
        <f>'Risk calc.'!AT120</f>
        <v>0</v>
      </c>
      <c r="AV112" s="91" t="e">
        <f t="shared" ref="AV112:AV129" si="73">MAX(G112:AT112)</f>
        <v>#VALUE!</v>
      </c>
      <c r="AW112" s="91" t="e">
        <f t="shared" si="50"/>
        <v>#VALUE!</v>
      </c>
    </row>
    <row r="113" spans="2:49" ht="24" x14ac:dyDescent="0.3">
      <c r="B113" s="100" t="s">
        <v>98</v>
      </c>
      <c r="C113" s="104">
        <f>'Controls and SOA'!C104</f>
        <v>0</v>
      </c>
      <c r="D113" s="130">
        <f t="shared" si="49"/>
        <v>0</v>
      </c>
      <c r="E113" s="105" t="str">
        <f t="shared" si="72"/>
        <v/>
      </c>
      <c r="F113" s="95"/>
      <c r="G113" s="113" t="e">
        <f t="shared" si="61"/>
        <v>#VALUE!</v>
      </c>
      <c r="H113" s="13" t="e">
        <f t="shared" si="61"/>
        <v>#VALUE!</v>
      </c>
      <c r="I113" s="13" t="e">
        <f t="shared" si="61"/>
        <v>#VALUE!</v>
      </c>
      <c r="J113" s="13" t="e">
        <f t="shared" si="61"/>
        <v>#VALUE!</v>
      </c>
      <c r="K113" s="13" t="e">
        <f t="shared" si="61"/>
        <v>#VALUE!</v>
      </c>
      <c r="L113" s="13"/>
      <c r="M113" s="13"/>
      <c r="N113" s="13" t="e">
        <f t="shared" si="69"/>
        <v>#VALUE!</v>
      </c>
      <c r="O113" s="13" t="e">
        <f t="shared" si="69"/>
        <v>#VALUE!</v>
      </c>
      <c r="P113" s="13" t="e">
        <f t="shared" si="69"/>
        <v>#VALUE!</v>
      </c>
      <c r="Q113" s="13" t="e">
        <f t="shared" si="67"/>
        <v>#VALUE!</v>
      </c>
      <c r="R113" s="13" t="e">
        <f t="shared" si="67"/>
        <v>#VALUE!</v>
      </c>
      <c r="S113" s="13" t="e">
        <f t="shared" si="67"/>
        <v>#VALUE!</v>
      </c>
      <c r="T113" s="13" t="e">
        <f t="shared" si="63"/>
        <v>#VALUE!</v>
      </c>
      <c r="U113" s="13"/>
      <c r="V113" s="13" t="e">
        <f t="shared" si="70"/>
        <v>#VALUE!</v>
      </c>
      <c r="W113" s="13" t="e">
        <f t="shared" si="70"/>
        <v>#VALUE!</v>
      </c>
      <c r="X113" s="13" t="e">
        <f t="shared" si="70"/>
        <v>#VALUE!</v>
      </c>
      <c r="Y113" s="13" t="e">
        <f t="shared" si="70"/>
        <v>#VALUE!</v>
      </c>
      <c r="Z113" s="13"/>
      <c r="AA113" s="13"/>
      <c r="AB113" s="13"/>
      <c r="AC113" s="13" t="e">
        <f t="shared" si="71"/>
        <v>#VALUE!</v>
      </c>
      <c r="AD113" s="13" t="e">
        <f t="shared" si="71"/>
        <v>#VALUE!</v>
      </c>
      <c r="AE113" s="13" t="e">
        <f t="shared" si="71"/>
        <v>#VALUE!</v>
      </c>
      <c r="AF113" s="13" t="e">
        <f t="shared" si="71"/>
        <v>#VALUE!</v>
      </c>
      <c r="AG113" s="13" t="e">
        <f t="shared" si="71"/>
        <v>#VALUE!</v>
      </c>
      <c r="AH113" s="13" t="e">
        <f t="shared" si="66"/>
        <v>#VALUE!</v>
      </c>
      <c r="AI113" s="13" t="e">
        <f t="shared" si="66"/>
        <v>#VALUE!</v>
      </c>
      <c r="AJ113" s="13" t="e">
        <f t="shared" si="66"/>
        <v>#VALUE!</v>
      </c>
      <c r="AK113" s="13" t="e">
        <f t="shared" si="66"/>
        <v>#VALUE!</v>
      </c>
      <c r="AL113" s="13" t="e">
        <f t="shared" si="66"/>
        <v>#VALUE!</v>
      </c>
      <c r="AM113" s="13" t="e">
        <f t="shared" si="66"/>
        <v>#VALUE!</v>
      </c>
      <c r="AN113" s="13" t="e">
        <f t="shared" si="68"/>
        <v>#VALUE!</v>
      </c>
      <c r="AO113" s="13" t="e">
        <f t="shared" si="68"/>
        <v>#VALUE!</v>
      </c>
      <c r="AP113" s="13" t="e">
        <f t="shared" si="68"/>
        <v>#VALUE!</v>
      </c>
      <c r="AQ113" s="13" t="e">
        <f t="shared" si="68"/>
        <v>#VALUE!</v>
      </c>
      <c r="AR113" s="13" t="e">
        <f t="shared" si="68"/>
        <v>#VALUE!</v>
      </c>
      <c r="AS113" s="114" t="e">
        <f t="shared" si="68"/>
        <v>#VALUE!</v>
      </c>
      <c r="AU113" s="91">
        <f>'Risk calc.'!AT121</f>
        <v>0</v>
      </c>
      <c r="AV113" s="91" t="e">
        <f t="shared" si="73"/>
        <v>#VALUE!</v>
      </c>
      <c r="AW113" s="91" t="e">
        <f t="shared" si="50"/>
        <v>#VALUE!</v>
      </c>
    </row>
    <row r="114" spans="2:49" ht="36" x14ac:dyDescent="0.3">
      <c r="B114" s="100" t="s">
        <v>100</v>
      </c>
      <c r="C114" s="104">
        <f>'Controls and SOA'!C105</f>
        <v>0</v>
      </c>
      <c r="D114" s="130">
        <f t="shared" si="49"/>
        <v>0</v>
      </c>
      <c r="E114" s="105" t="str">
        <f t="shared" si="72"/>
        <v/>
      </c>
      <c r="F114" s="95"/>
      <c r="G114" s="113" t="e">
        <f t="shared" si="61"/>
        <v>#VALUE!</v>
      </c>
      <c r="H114" s="13" t="e">
        <f t="shared" si="61"/>
        <v>#VALUE!</v>
      </c>
      <c r="I114" s="13" t="e">
        <f t="shared" si="61"/>
        <v>#VALUE!</v>
      </c>
      <c r="J114" s="13" t="e">
        <f t="shared" si="61"/>
        <v>#VALUE!</v>
      </c>
      <c r="K114" s="13" t="e">
        <f t="shared" si="61"/>
        <v>#VALUE!</v>
      </c>
      <c r="L114" s="13"/>
      <c r="M114" s="13"/>
      <c r="N114" s="13" t="e">
        <f t="shared" si="69"/>
        <v>#VALUE!</v>
      </c>
      <c r="O114" s="13" t="e">
        <f t="shared" si="69"/>
        <v>#VALUE!</v>
      </c>
      <c r="P114" s="13" t="e">
        <f t="shared" si="69"/>
        <v>#VALUE!</v>
      </c>
      <c r="Q114" s="13" t="e">
        <f t="shared" si="67"/>
        <v>#VALUE!</v>
      </c>
      <c r="R114" s="13" t="e">
        <f t="shared" si="67"/>
        <v>#VALUE!</v>
      </c>
      <c r="S114" s="13" t="e">
        <f t="shared" si="67"/>
        <v>#VALUE!</v>
      </c>
      <c r="T114" s="13" t="e">
        <f t="shared" si="63"/>
        <v>#VALUE!</v>
      </c>
      <c r="U114" s="13"/>
      <c r="V114" s="13" t="e">
        <f t="shared" si="70"/>
        <v>#VALUE!</v>
      </c>
      <c r="W114" s="13" t="e">
        <f t="shared" si="70"/>
        <v>#VALUE!</v>
      </c>
      <c r="X114" s="13" t="e">
        <f t="shared" si="70"/>
        <v>#VALUE!</v>
      </c>
      <c r="Y114" s="13" t="e">
        <f t="shared" si="70"/>
        <v>#VALUE!</v>
      </c>
      <c r="Z114" s="13"/>
      <c r="AA114" s="13"/>
      <c r="AB114" s="13"/>
      <c r="AC114" s="13" t="e">
        <f t="shared" si="71"/>
        <v>#VALUE!</v>
      </c>
      <c r="AD114" s="13" t="e">
        <f t="shared" si="71"/>
        <v>#VALUE!</v>
      </c>
      <c r="AE114" s="13" t="e">
        <f t="shared" si="71"/>
        <v>#VALUE!</v>
      </c>
      <c r="AF114" s="13" t="e">
        <f t="shared" si="71"/>
        <v>#VALUE!</v>
      </c>
      <c r="AG114" s="13" t="e">
        <f t="shared" si="71"/>
        <v>#VALUE!</v>
      </c>
      <c r="AH114" s="13" t="e">
        <f t="shared" si="66"/>
        <v>#VALUE!</v>
      </c>
      <c r="AI114" s="13" t="e">
        <f t="shared" si="66"/>
        <v>#VALUE!</v>
      </c>
      <c r="AJ114" s="13" t="e">
        <f t="shared" si="66"/>
        <v>#VALUE!</v>
      </c>
      <c r="AK114" s="13" t="e">
        <f t="shared" si="66"/>
        <v>#VALUE!</v>
      </c>
      <c r="AL114" s="13" t="e">
        <f t="shared" si="66"/>
        <v>#VALUE!</v>
      </c>
      <c r="AM114" s="13" t="e">
        <f t="shared" si="66"/>
        <v>#VALUE!</v>
      </c>
      <c r="AN114" s="13" t="e">
        <f t="shared" si="68"/>
        <v>#VALUE!</v>
      </c>
      <c r="AO114" s="13" t="e">
        <f t="shared" si="68"/>
        <v>#VALUE!</v>
      </c>
      <c r="AP114" s="13" t="e">
        <f t="shared" si="68"/>
        <v>#VALUE!</v>
      </c>
      <c r="AQ114" s="13" t="e">
        <f t="shared" si="68"/>
        <v>#VALUE!</v>
      </c>
      <c r="AR114" s="13" t="e">
        <f t="shared" si="68"/>
        <v>#VALUE!</v>
      </c>
      <c r="AS114" s="114" t="e">
        <f t="shared" si="68"/>
        <v>#VALUE!</v>
      </c>
      <c r="AU114" s="91">
        <f>'Risk calc.'!AT122</f>
        <v>0</v>
      </c>
      <c r="AV114" s="91" t="e">
        <f t="shared" si="73"/>
        <v>#VALUE!</v>
      </c>
      <c r="AW114" s="91" t="e">
        <f t="shared" si="50"/>
        <v>#VALUE!</v>
      </c>
    </row>
    <row r="115" spans="2:49" ht="24" x14ac:dyDescent="0.3">
      <c r="B115" s="100" t="s">
        <v>101</v>
      </c>
      <c r="C115" s="104">
        <f>'Controls and SOA'!C106</f>
        <v>0</v>
      </c>
      <c r="D115" s="130">
        <f t="shared" si="49"/>
        <v>0</v>
      </c>
      <c r="E115" s="105" t="str">
        <f t="shared" si="72"/>
        <v/>
      </c>
      <c r="F115" s="95"/>
      <c r="G115" s="113" t="e">
        <f t="shared" si="61"/>
        <v>#VALUE!</v>
      </c>
      <c r="H115" s="13" t="e">
        <f t="shared" si="61"/>
        <v>#VALUE!</v>
      </c>
      <c r="I115" s="13" t="e">
        <f t="shared" si="61"/>
        <v>#VALUE!</v>
      </c>
      <c r="J115" s="13" t="e">
        <f t="shared" si="61"/>
        <v>#VALUE!</v>
      </c>
      <c r="K115" s="13" t="e">
        <f t="shared" si="61"/>
        <v>#VALUE!</v>
      </c>
      <c r="L115" s="13"/>
      <c r="M115" s="13"/>
      <c r="N115" s="13" t="e">
        <f t="shared" si="69"/>
        <v>#VALUE!</v>
      </c>
      <c r="O115" s="13" t="e">
        <f t="shared" si="69"/>
        <v>#VALUE!</v>
      </c>
      <c r="P115" s="13" t="e">
        <f t="shared" si="69"/>
        <v>#VALUE!</v>
      </c>
      <c r="Q115" s="13" t="e">
        <f t="shared" si="67"/>
        <v>#VALUE!</v>
      </c>
      <c r="R115" s="13" t="e">
        <f t="shared" si="67"/>
        <v>#VALUE!</v>
      </c>
      <c r="S115" s="13" t="e">
        <f t="shared" si="67"/>
        <v>#VALUE!</v>
      </c>
      <c r="T115" s="13" t="e">
        <f t="shared" si="63"/>
        <v>#VALUE!</v>
      </c>
      <c r="U115" s="13"/>
      <c r="V115" s="13" t="e">
        <f t="shared" si="70"/>
        <v>#VALUE!</v>
      </c>
      <c r="W115" s="13" t="e">
        <f t="shared" si="70"/>
        <v>#VALUE!</v>
      </c>
      <c r="X115" s="13" t="e">
        <f t="shared" si="70"/>
        <v>#VALUE!</v>
      </c>
      <c r="Y115" s="13" t="e">
        <f t="shared" si="70"/>
        <v>#VALUE!</v>
      </c>
      <c r="Z115" s="13"/>
      <c r="AA115" s="13"/>
      <c r="AB115" s="13"/>
      <c r="AC115" s="13" t="e">
        <f t="shared" si="71"/>
        <v>#VALUE!</v>
      </c>
      <c r="AD115" s="13" t="e">
        <f t="shared" si="71"/>
        <v>#VALUE!</v>
      </c>
      <c r="AE115" s="13" t="e">
        <f t="shared" si="71"/>
        <v>#VALUE!</v>
      </c>
      <c r="AF115" s="13" t="e">
        <f t="shared" si="71"/>
        <v>#VALUE!</v>
      </c>
      <c r="AG115" s="13" t="e">
        <f t="shared" si="71"/>
        <v>#VALUE!</v>
      </c>
      <c r="AH115" s="13" t="e">
        <f t="shared" si="66"/>
        <v>#VALUE!</v>
      </c>
      <c r="AI115" s="13" t="e">
        <f t="shared" si="66"/>
        <v>#VALUE!</v>
      </c>
      <c r="AJ115" s="13" t="e">
        <f t="shared" si="66"/>
        <v>#VALUE!</v>
      </c>
      <c r="AK115" s="13" t="e">
        <f t="shared" si="66"/>
        <v>#VALUE!</v>
      </c>
      <c r="AL115" s="13" t="e">
        <f t="shared" si="66"/>
        <v>#VALUE!</v>
      </c>
      <c r="AM115" s="13" t="e">
        <f t="shared" si="66"/>
        <v>#VALUE!</v>
      </c>
      <c r="AN115" s="13" t="e">
        <f t="shared" si="68"/>
        <v>#VALUE!</v>
      </c>
      <c r="AO115" s="13" t="e">
        <f t="shared" si="68"/>
        <v>#VALUE!</v>
      </c>
      <c r="AP115" s="13" t="e">
        <f t="shared" si="68"/>
        <v>#VALUE!</v>
      </c>
      <c r="AQ115" s="13" t="e">
        <f t="shared" si="68"/>
        <v>#VALUE!</v>
      </c>
      <c r="AR115" s="13" t="e">
        <f t="shared" si="68"/>
        <v>#VALUE!</v>
      </c>
      <c r="AS115" s="114" t="e">
        <f t="shared" si="68"/>
        <v>#VALUE!</v>
      </c>
      <c r="AU115" s="91">
        <f>'Risk calc.'!AT123</f>
        <v>0</v>
      </c>
      <c r="AV115" s="91" t="e">
        <f t="shared" si="73"/>
        <v>#VALUE!</v>
      </c>
      <c r="AW115" s="91" t="e">
        <f t="shared" si="50"/>
        <v>#VALUE!</v>
      </c>
    </row>
    <row r="116" spans="2:49" ht="24" x14ac:dyDescent="0.3">
      <c r="B116" s="100" t="s">
        <v>102</v>
      </c>
      <c r="C116" s="104">
        <f>'Controls and SOA'!C107</f>
        <v>0</v>
      </c>
      <c r="D116" s="130">
        <f t="shared" si="49"/>
        <v>0</v>
      </c>
      <c r="E116" s="105" t="str">
        <f t="shared" si="72"/>
        <v/>
      </c>
      <c r="F116" s="95"/>
      <c r="G116" s="113" t="e">
        <f t="shared" si="61"/>
        <v>#VALUE!</v>
      </c>
      <c r="H116" s="13" t="e">
        <f t="shared" si="61"/>
        <v>#VALUE!</v>
      </c>
      <c r="I116" s="13" t="e">
        <f t="shared" si="61"/>
        <v>#VALUE!</v>
      </c>
      <c r="J116" s="13" t="e">
        <f t="shared" si="61"/>
        <v>#VALUE!</v>
      </c>
      <c r="K116" s="13" t="e">
        <f t="shared" si="61"/>
        <v>#VALUE!</v>
      </c>
      <c r="L116" s="13"/>
      <c r="M116" s="13"/>
      <c r="N116" s="13" t="e">
        <f t="shared" si="69"/>
        <v>#VALUE!</v>
      </c>
      <c r="O116" s="13" t="e">
        <f t="shared" si="69"/>
        <v>#VALUE!</v>
      </c>
      <c r="P116" s="13" t="e">
        <f t="shared" si="69"/>
        <v>#VALUE!</v>
      </c>
      <c r="Q116" s="13" t="e">
        <f t="shared" si="67"/>
        <v>#VALUE!</v>
      </c>
      <c r="R116" s="13" t="e">
        <f t="shared" si="67"/>
        <v>#VALUE!</v>
      </c>
      <c r="S116" s="13" t="e">
        <f t="shared" si="67"/>
        <v>#VALUE!</v>
      </c>
      <c r="T116" s="13" t="e">
        <f t="shared" si="63"/>
        <v>#VALUE!</v>
      </c>
      <c r="U116" s="13"/>
      <c r="V116" s="13" t="e">
        <f t="shared" si="70"/>
        <v>#VALUE!</v>
      </c>
      <c r="W116" s="13" t="e">
        <f t="shared" si="70"/>
        <v>#VALUE!</v>
      </c>
      <c r="X116" s="13" t="e">
        <f t="shared" si="70"/>
        <v>#VALUE!</v>
      </c>
      <c r="Y116" s="13" t="e">
        <f t="shared" si="70"/>
        <v>#VALUE!</v>
      </c>
      <c r="Z116" s="13"/>
      <c r="AA116" s="13"/>
      <c r="AB116" s="13"/>
      <c r="AC116" s="13" t="e">
        <f t="shared" si="71"/>
        <v>#VALUE!</v>
      </c>
      <c r="AD116" s="13" t="e">
        <f t="shared" si="71"/>
        <v>#VALUE!</v>
      </c>
      <c r="AE116" s="13" t="e">
        <f t="shared" si="71"/>
        <v>#VALUE!</v>
      </c>
      <c r="AF116" s="13" t="e">
        <f t="shared" si="71"/>
        <v>#VALUE!</v>
      </c>
      <c r="AG116" s="13" t="e">
        <f t="shared" si="71"/>
        <v>#VALUE!</v>
      </c>
      <c r="AH116" s="13" t="e">
        <f t="shared" si="66"/>
        <v>#VALUE!</v>
      </c>
      <c r="AI116" s="13" t="e">
        <f t="shared" si="66"/>
        <v>#VALUE!</v>
      </c>
      <c r="AJ116" s="13" t="e">
        <f t="shared" si="66"/>
        <v>#VALUE!</v>
      </c>
      <c r="AK116" s="13" t="e">
        <f t="shared" si="66"/>
        <v>#VALUE!</v>
      </c>
      <c r="AL116" s="13" t="e">
        <f t="shared" si="66"/>
        <v>#VALUE!</v>
      </c>
      <c r="AM116" s="13" t="e">
        <f t="shared" si="66"/>
        <v>#VALUE!</v>
      </c>
      <c r="AN116" s="13" t="e">
        <f t="shared" si="68"/>
        <v>#VALUE!</v>
      </c>
      <c r="AO116" s="13" t="e">
        <f t="shared" si="68"/>
        <v>#VALUE!</v>
      </c>
      <c r="AP116" s="13" t="e">
        <f t="shared" si="68"/>
        <v>#VALUE!</v>
      </c>
      <c r="AQ116" s="13" t="e">
        <f t="shared" si="68"/>
        <v>#VALUE!</v>
      </c>
      <c r="AR116" s="13" t="e">
        <f t="shared" si="68"/>
        <v>#VALUE!</v>
      </c>
      <c r="AS116" s="114" t="e">
        <f t="shared" si="68"/>
        <v>#VALUE!</v>
      </c>
      <c r="AU116" s="91">
        <f>'Risk calc.'!AT124</f>
        <v>0</v>
      </c>
      <c r="AV116" s="91" t="e">
        <f t="shared" si="73"/>
        <v>#VALUE!</v>
      </c>
      <c r="AW116" s="91" t="e">
        <f t="shared" si="50"/>
        <v>#VALUE!</v>
      </c>
    </row>
    <row r="117" spans="2:49" ht="14.4" thickBot="1" x14ac:dyDescent="0.35">
      <c r="B117" s="101" t="s">
        <v>103</v>
      </c>
      <c r="C117" s="104">
        <f>'Controls and SOA'!C108</f>
        <v>0</v>
      </c>
      <c r="D117" s="130">
        <f t="shared" si="49"/>
        <v>0</v>
      </c>
      <c r="E117" s="105" t="str">
        <f t="shared" si="72"/>
        <v/>
      </c>
      <c r="F117" s="95"/>
      <c r="G117" s="113" t="e">
        <f t="shared" si="61"/>
        <v>#VALUE!</v>
      </c>
      <c r="H117" s="13" t="e">
        <f t="shared" si="61"/>
        <v>#VALUE!</v>
      </c>
      <c r="I117" s="13" t="e">
        <f t="shared" si="61"/>
        <v>#VALUE!</v>
      </c>
      <c r="J117" s="13" t="e">
        <f t="shared" si="61"/>
        <v>#VALUE!</v>
      </c>
      <c r="K117" s="13" t="e">
        <f t="shared" si="61"/>
        <v>#VALUE!</v>
      </c>
      <c r="L117" s="13"/>
      <c r="M117" s="13"/>
      <c r="N117" s="13" t="e">
        <f t="shared" si="69"/>
        <v>#VALUE!</v>
      </c>
      <c r="O117" s="13" t="e">
        <f t="shared" si="69"/>
        <v>#VALUE!</v>
      </c>
      <c r="P117" s="13" t="e">
        <f t="shared" si="69"/>
        <v>#VALUE!</v>
      </c>
      <c r="Q117" s="13" t="e">
        <f t="shared" si="67"/>
        <v>#VALUE!</v>
      </c>
      <c r="R117" s="13" t="e">
        <f t="shared" si="67"/>
        <v>#VALUE!</v>
      </c>
      <c r="S117" s="13" t="e">
        <f t="shared" si="67"/>
        <v>#VALUE!</v>
      </c>
      <c r="T117" s="13" t="e">
        <f t="shared" si="63"/>
        <v>#VALUE!</v>
      </c>
      <c r="U117" s="13"/>
      <c r="V117" s="13" t="e">
        <f t="shared" si="70"/>
        <v>#VALUE!</v>
      </c>
      <c r="W117" s="13" t="e">
        <f t="shared" si="70"/>
        <v>#VALUE!</v>
      </c>
      <c r="X117" s="13" t="e">
        <f t="shared" si="70"/>
        <v>#VALUE!</v>
      </c>
      <c r="Y117" s="13" t="e">
        <f t="shared" si="70"/>
        <v>#VALUE!</v>
      </c>
      <c r="Z117" s="13"/>
      <c r="AA117" s="13"/>
      <c r="AB117" s="13"/>
      <c r="AC117" s="13" t="e">
        <f t="shared" si="71"/>
        <v>#VALUE!</v>
      </c>
      <c r="AD117" s="13" t="e">
        <f t="shared" si="71"/>
        <v>#VALUE!</v>
      </c>
      <c r="AE117" s="13" t="e">
        <f t="shared" si="71"/>
        <v>#VALUE!</v>
      </c>
      <c r="AF117" s="13" t="e">
        <f t="shared" si="71"/>
        <v>#VALUE!</v>
      </c>
      <c r="AG117" s="13" t="e">
        <f t="shared" si="71"/>
        <v>#VALUE!</v>
      </c>
      <c r="AH117" s="13" t="e">
        <f t="shared" si="66"/>
        <v>#VALUE!</v>
      </c>
      <c r="AI117" s="13" t="e">
        <f t="shared" si="66"/>
        <v>#VALUE!</v>
      </c>
      <c r="AJ117" s="13" t="e">
        <f t="shared" si="66"/>
        <v>#VALUE!</v>
      </c>
      <c r="AK117" s="13" t="e">
        <f t="shared" si="66"/>
        <v>#VALUE!</v>
      </c>
      <c r="AL117" s="13" t="e">
        <f t="shared" si="66"/>
        <v>#VALUE!</v>
      </c>
      <c r="AM117" s="13" t="e">
        <f t="shared" si="66"/>
        <v>#VALUE!</v>
      </c>
      <c r="AN117" s="13" t="e">
        <f t="shared" si="68"/>
        <v>#VALUE!</v>
      </c>
      <c r="AO117" s="13" t="e">
        <f t="shared" si="68"/>
        <v>#VALUE!</v>
      </c>
      <c r="AP117" s="13" t="e">
        <f t="shared" si="68"/>
        <v>#VALUE!</v>
      </c>
      <c r="AQ117" s="13" t="e">
        <f t="shared" si="68"/>
        <v>#VALUE!</v>
      </c>
      <c r="AR117" s="13" t="e">
        <f t="shared" si="68"/>
        <v>#VALUE!</v>
      </c>
      <c r="AS117" s="114" t="e">
        <f t="shared" si="68"/>
        <v>#VALUE!</v>
      </c>
      <c r="AU117" s="91">
        <f>'Risk calc.'!AT125</f>
        <v>0</v>
      </c>
      <c r="AV117" s="91" t="e">
        <f t="shared" si="73"/>
        <v>#VALUE!</v>
      </c>
      <c r="AW117" s="91" t="e">
        <f t="shared" si="50"/>
        <v>#VALUE!</v>
      </c>
    </row>
    <row r="118" spans="2:49" ht="24" x14ac:dyDescent="0.3">
      <c r="B118" s="97" t="s">
        <v>104</v>
      </c>
      <c r="C118" s="104">
        <f>'Controls and SOA'!C109</f>
        <v>0</v>
      </c>
      <c r="D118" s="130">
        <f t="shared" si="49"/>
        <v>0</v>
      </c>
      <c r="E118" s="105" t="str">
        <f t="shared" si="72"/>
        <v/>
      </c>
      <c r="F118" s="95"/>
      <c r="G118" s="113" t="e">
        <f t="shared" si="61"/>
        <v>#VALUE!</v>
      </c>
      <c r="H118" s="13" t="e">
        <f t="shared" si="61"/>
        <v>#VALUE!</v>
      </c>
      <c r="I118" s="13" t="e">
        <f t="shared" si="61"/>
        <v>#VALUE!</v>
      </c>
      <c r="J118" s="13" t="e">
        <f t="shared" si="61"/>
        <v>#VALUE!</v>
      </c>
      <c r="K118" s="13" t="e">
        <f t="shared" si="61"/>
        <v>#VALUE!</v>
      </c>
      <c r="L118" s="13" t="e">
        <f t="shared" si="61"/>
        <v>#VALUE!</v>
      </c>
      <c r="M118" s="13" t="e">
        <f t="shared" si="61"/>
        <v>#VALUE!</v>
      </c>
      <c r="N118" s="13" t="e">
        <f t="shared" si="69"/>
        <v>#VALUE!</v>
      </c>
      <c r="O118" s="13" t="e">
        <f t="shared" si="69"/>
        <v>#VALUE!</v>
      </c>
      <c r="P118" s="13" t="e">
        <f t="shared" si="69"/>
        <v>#VALUE!</v>
      </c>
      <c r="Q118" s="13" t="e">
        <f t="shared" si="67"/>
        <v>#VALUE!</v>
      </c>
      <c r="R118" s="13" t="e">
        <f t="shared" si="67"/>
        <v>#VALUE!</v>
      </c>
      <c r="S118" s="13" t="e">
        <f t="shared" si="67"/>
        <v>#VALUE!</v>
      </c>
      <c r="T118" s="13" t="e">
        <f t="shared" si="63"/>
        <v>#VALUE!</v>
      </c>
      <c r="U118" s="13" t="e">
        <f t="shared" si="63"/>
        <v>#VALUE!</v>
      </c>
      <c r="V118" s="13" t="e">
        <f t="shared" si="63"/>
        <v>#VALUE!</v>
      </c>
      <c r="W118" s="13"/>
      <c r="X118" s="13"/>
      <c r="Y118" s="13" t="e">
        <f>IF($E118&gt;0,Y$15*($E118),0)</f>
        <v>#VALUE!</v>
      </c>
      <c r="Z118" s="13"/>
      <c r="AA118" s="13"/>
      <c r="AB118" s="13"/>
      <c r="AC118" s="13"/>
      <c r="AD118" s="13"/>
      <c r="AE118" s="13" t="e">
        <f t="shared" si="71"/>
        <v>#VALUE!</v>
      </c>
      <c r="AF118" s="13" t="e">
        <f t="shared" si="71"/>
        <v>#VALUE!</v>
      </c>
      <c r="AG118" s="13"/>
      <c r="AH118" s="13" t="e">
        <f t="shared" si="66"/>
        <v>#VALUE!</v>
      </c>
      <c r="AI118" s="13"/>
      <c r="AJ118" s="13"/>
      <c r="AK118" s="13"/>
      <c r="AL118" s="13" t="e">
        <f>IF($E118&gt;0,AL$15*($E118),0)</f>
        <v>#VALUE!</v>
      </c>
      <c r="AM118" s="13"/>
      <c r="AN118" s="13"/>
      <c r="AO118" s="13"/>
      <c r="AP118" s="13"/>
      <c r="AQ118" s="13" t="e">
        <f>IF($E118&gt;0,AQ$15*($E118),0)</f>
        <v>#VALUE!</v>
      </c>
      <c r="AR118" s="13"/>
      <c r="AS118" s="114"/>
      <c r="AU118" s="91">
        <f>'Risk calc.'!AT126</f>
        <v>0</v>
      </c>
      <c r="AV118" s="91" t="e">
        <f t="shared" si="73"/>
        <v>#VALUE!</v>
      </c>
      <c r="AW118" s="91" t="e">
        <f t="shared" si="50"/>
        <v>#VALUE!</v>
      </c>
    </row>
    <row r="119" spans="2:49" ht="24" x14ac:dyDescent="0.3">
      <c r="B119" s="100" t="s">
        <v>105</v>
      </c>
      <c r="C119" s="104">
        <f>'Controls and SOA'!C110</f>
        <v>0</v>
      </c>
      <c r="D119" s="130">
        <f t="shared" si="49"/>
        <v>0</v>
      </c>
      <c r="E119" s="105" t="str">
        <f t="shared" si="72"/>
        <v/>
      </c>
      <c r="F119" s="95"/>
      <c r="G119" s="113" t="e">
        <f t="shared" si="61"/>
        <v>#VALUE!</v>
      </c>
      <c r="H119" s="13" t="e">
        <f t="shared" si="61"/>
        <v>#VALUE!</v>
      </c>
      <c r="I119" s="13" t="e">
        <f t="shared" si="61"/>
        <v>#VALUE!</v>
      </c>
      <c r="J119" s="13" t="e">
        <f t="shared" si="61"/>
        <v>#VALUE!</v>
      </c>
      <c r="K119" s="13" t="e">
        <f t="shared" si="61"/>
        <v>#VALUE!</v>
      </c>
      <c r="L119" s="13" t="e">
        <f t="shared" si="61"/>
        <v>#VALUE!</v>
      </c>
      <c r="M119" s="13" t="e">
        <f t="shared" si="61"/>
        <v>#VALUE!</v>
      </c>
      <c r="N119" s="13" t="e">
        <f t="shared" si="69"/>
        <v>#VALUE!</v>
      </c>
      <c r="O119" s="13" t="e">
        <f t="shared" si="69"/>
        <v>#VALUE!</v>
      </c>
      <c r="P119" s="13" t="e">
        <f t="shared" si="69"/>
        <v>#VALUE!</v>
      </c>
      <c r="Q119" s="13" t="e">
        <f t="shared" si="67"/>
        <v>#VALUE!</v>
      </c>
      <c r="R119" s="13" t="e">
        <f t="shared" si="67"/>
        <v>#VALUE!</v>
      </c>
      <c r="S119" s="13" t="e">
        <f t="shared" si="67"/>
        <v>#VALUE!</v>
      </c>
      <c r="T119" s="13" t="e">
        <f t="shared" si="63"/>
        <v>#VALUE!</v>
      </c>
      <c r="U119" s="13" t="e">
        <f t="shared" si="63"/>
        <v>#VALUE!</v>
      </c>
      <c r="V119" s="13" t="e">
        <f t="shared" si="63"/>
        <v>#VALUE!</v>
      </c>
      <c r="W119" s="13"/>
      <c r="X119" s="13"/>
      <c r="Y119" s="13" t="e">
        <f>IF($E119&gt;0,Y$15*($E119),0)</f>
        <v>#VALUE!</v>
      </c>
      <c r="Z119" s="13"/>
      <c r="AA119" s="13"/>
      <c r="AB119" s="13"/>
      <c r="AC119" s="13"/>
      <c r="AD119" s="13"/>
      <c r="AE119" s="13" t="e">
        <f t="shared" si="71"/>
        <v>#VALUE!</v>
      </c>
      <c r="AF119" s="13" t="e">
        <f t="shared" si="71"/>
        <v>#VALUE!</v>
      </c>
      <c r="AG119" s="13"/>
      <c r="AH119" s="13" t="e">
        <f t="shared" si="66"/>
        <v>#VALUE!</v>
      </c>
      <c r="AI119" s="13"/>
      <c r="AJ119" s="13"/>
      <c r="AK119" s="13"/>
      <c r="AL119" s="13" t="e">
        <f>IF($E119&gt;0,AL$15*($E119),0)</f>
        <v>#VALUE!</v>
      </c>
      <c r="AM119" s="13"/>
      <c r="AN119" s="13"/>
      <c r="AO119" s="13"/>
      <c r="AP119" s="13"/>
      <c r="AQ119" s="13" t="e">
        <f>IF($E119&gt;0,AQ$15*($E119),0)</f>
        <v>#VALUE!</v>
      </c>
      <c r="AR119" s="13"/>
      <c r="AS119" s="114"/>
      <c r="AU119" s="91">
        <f>'Risk calc.'!AT127</f>
        <v>0</v>
      </c>
      <c r="AV119" s="91" t="e">
        <f t="shared" si="73"/>
        <v>#VALUE!</v>
      </c>
      <c r="AW119" s="91" t="e">
        <f t="shared" si="50"/>
        <v>#VALUE!</v>
      </c>
    </row>
    <row r="120" spans="2:49" ht="36" x14ac:dyDescent="0.3">
      <c r="B120" s="100" t="s">
        <v>107</v>
      </c>
      <c r="C120" s="104">
        <f>'Controls and SOA'!C111</f>
        <v>0</v>
      </c>
      <c r="D120" s="130">
        <f t="shared" si="49"/>
        <v>0</v>
      </c>
      <c r="E120" s="105" t="str">
        <f t="shared" si="72"/>
        <v/>
      </c>
      <c r="F120" s="95"/>
      <c r="G120" s="113" t="e">
        <f t="shared" si="61"/>
        <v>#VALUE!</v>
      </c>
      <c r="H120" s="13" t="e">
        <f t="shared" si="61"/>
        <v>#VALUE!</v>
      </c>
      <c r="I120" s="13" t="e">
        <f t="shared" si="61"/>
        <v>#VALUE!</v>
      </c>
      <c r="J120" s="13" t="e">
        <f t="shared" si="61"/>
        <v>#VALUE!</v>
      </c>
      <c r="K120" s="13" t="e">
        <f t="shared" si="61"/>
        <v>#VALUE!</v>
      </c>
      <c r="L120" s="13" t="e">
        <f t="shared" si="61"/>
        <v>#VALUE!</v>
      </c>
      <c r="M120" s="13" t="e">
        <f t="shared" si="61"/>
        <v>#VALUE!</v>
      </c>
      <c r="N120" s="13" t="e">
        <f t="shared" si="69"/>
        <v>#VALUE!</v>
      </c>
      <c r="O120" s="13" t="e">
        <f t="shared" si="69"/>
        <v>#VALUE!</v>
      </c>
      <c r="P120" s="13" t="e">
        <f t="shared" si="69"/>
        <v>#VALUE!</v>
      </c>
      <c r="Q120" s="13" t="e">
        <f t="shared" si="67"/>
        <v>#VALUE!</v>
      </c>
      <c r="R120" s="13" t="e">
        <f t="shared" si="67"/>
        <v>#VALUE!</v>
      </c>
      <c r="S120" s="13" t="e">
        <f t="shared" si="67"/>
        <v>#VALUE!</v>
      </c>
      <c r="T120" s="13" t="e">
        <f t="shared" si="63"/>
        <v>#VALUE!</v>
      </c>
      <c r="U120" s="13" t="e">
        <f t="shared" si="63"/>
        <v>#VALUE!</v>
      </c>
      <c r="V120" s="13" t="e">
        <f t="shared" si="63"/>
        <v>#VALUE!</v>
      </c>
      <c r="W120" s="13"/>
      <c r="X120" s="13"/>
      <c r="Y120" s="13" t="e">
        <f>IF($E120&gt;0,Y$15*($E120),0)</f>
        <v>#VALUE!</v>
      </c>
      <c r="Z120" s="13"/>
      <c r="AA120" s="13"/>
      <c r="AB120" s="13"/>
      <c r="AC120" s="13"/>
      <c r="AD120" s="13"/>
      <c r="AE120" s="13" t="e">
        <f t="shared" si="71"/>
        <v>#VALUE!</v>
      </c>
      <c r="AF120" s="13" t="e">
        <f t="shared" si="71"/>
        <v>#VALUE!</v>
      </c>
      <c r="AG120" s="13"/>
      <c r="AH120" s="13" t="e">
        <f t="shared" si="66"/>
        <v>#VALUE!</v>
      </c>
      <c r="AI120" s="13"/>
      <c r="AJ120" s="13"/>
      <c r="AK120" s="13"/>
      <c r="AL120" s="13" t="e">
        <f>IF($E120&gt;0,AL$15*($E120),0)</f>
        <v>#VALUE!</v>
      </c>
      <c r="AM120" s="13"/>
      <c r="AN120" s="13"/>
      <c r="AO120" s="13"/>
      <c r="AP120" s="13"/>
      <c r="AQ120" s="13" t="e">
        <f>IF($E120&gt;0,AQ$15*($E120),0)</f>
        <v>#VALUE!</v>
      </c>
      <c r="AR120" s="13"/>
      <c r="AS120" s="114"/>
      <c r="AU120" s="91">
        <f>'Risk calc.'!AT128</f>
        <v>0</v>
      </c>
      <c r="AV120" s="91" t="e">
        <f t="shared" si="73"/>
        <v>#VALUE!</v>
      </c>
      <c r="AW120" s="91" t="e">
        <f t="shared" si="50"/>
        <v>#VALUE!</v>
      </c>
    </row>
    <row r="121" spans="2:49" ht="36.6" thickBot="1" x14ac:dyDescent="0.35">
      <c r="B121" s="98" t="s">
        <v>106</v>
      </c>
      <c r="C121" s="104">
        <f>'Controls and SOA'!C112</f>
        <v>0</v>
      </c>
      <c r="D121" s="130">
        <v>1</v>
      </c>
      <c r="E121" s="105">
        <f t="shared" si="72"/>
        <v>3</v>
      </c>
      <c r="F121" s="95"/>
      <c r="G121" s="113">
        <f t="shared" si="61"/>
        <v>0</v>
      </c>
      <c r="H121" s="13">
        <f t="shared" si="61"/>
        <v>0</v>
      </c>
      <c r="I121" s="13">
        <f t="shared" si="61"/>
        <v>0</v>
      </c>
      <c r="J121" s="13">
        <f t="shared" si="61"/>
        <v>0</v>
      </c>
      <c r="K121" s="13">
        <f t="shared" si="61"/>
        <v>0</v>
      </c>
      <c r="L121" s="13">
        <f t="shared" si="61"/>
        <v>0</v>
      </c>
      <c r="M121" s="13">
        <f t="shared" si="61"/>
        <v>0</v>
      </c>
      <c r="N121" s="13">
        <f t="shared" si="69"/>
        <v>0</v>
      </c>
      <c r="O121" s="13">
        <f t="shared" si="69"/>
        <v>0</v>
      </c>
      <c r="P121" s="13">
        <f t="shared" si="69"/>
        <v>0</v>
      </c>
      <c r="Q121" s="13">
        <f t="shared" si="67"/>
        <v>0</v>
      </c>
      <c r="R121" s="13">
        <f t="shared" si="67"/>
        <v>0</v>
      </c>
      <c r="S121" s="13">
        <f t="shared" si="67"/>
        <v>0</v>
      </c>
      <c r="T121" s="13">
        <f t="shared" si="63"/>
        <v>0</v>
      </c>
      <c r="U121" s="13">
        <f t="shared" si="63"/>
        <v>0</v>
      </c>
      <c r="V121" s="13">
        <f t="shared" si="63"/>
        <v>0</v>
      </c>
      <c r="W121" s="13"/>
      <c r="X121" s="13"/>
      <c r="Y121" s="13">
        <f>IF($E121&gt;0,Y$15*($E121),0)</f>
        <v>0</v>
      </c>
      <c r="Z121" s="13"/>
      <c r="AA121" s="13"/>
      <c r="AB121" s="13"/>
      <c r="AC121" s="13"/>
      <c r="AD121" s="13"/>
      <c r="AE121" s="13">
        <f t="shared" si="71"/>
        <v>0</v>
      </c>
      <c r="AF121" s="13">
        <f t="shared" si="71"/>
        <v>0</v>
      </c>
      <c r="AG121" s="13"/>
      <c r="AH121" s="13">
        <f t="shared" si="66"/>
        <v>0</v>
      </c>
      <c r="AI121" s="13"/>
      <c r="AJ121" s="13"/>
      <c r="AK121" s="13"/>
      <c r="AL121" s="13">
        <f>IF($E121&gt;0,AL$15*($E121),0)</f>
        <v>0</v>
      </c>
      <c r="AM121" s="13"/>
      <c r="AN121" s="13"/>
      <c r="AO121" s="13"/>
      <c r="AP121" s="13"/>
      <c r="AQ121" s="13">
        <f>IF($E121&gt;0,AQ$15*($E121),0)</f>
        <v>0</v>
      </c>
      <c r="AR121" s="13"/>
      <c r="AS121" s="114"/>
      <c r="AU121" s="91">
        <f>'Risk calc.'!AT129</f>
        <v>0</v>
      </c>
      <c r="AV121" s="91">
        <f t="shared" si="73"/>
        <v>0</v>
      </c>
      <c r="AW121" s="91">
        <f t="shared" si="50"/>
        <v>0</v>
      </c>
    </row>
    <row r="122" spans="2:49" ht="36" x14ac:dyDescent="0.3">
      <c r="B122" s="99" t="s">
        <v>108</v>
      </c>
      <c r="C122" s="104">
        <f>'Controls and SOA'!C113</f>
        <v>0</v>
      </c>
      <c r="D122" s="130">
        <f t="shared" si="49"/>
        <v>0</v>
      </c>
      <c r="E122" s="105" t="str">
        <f t="shared" si="72"/>
        <v/>
      </c>
      <c r="F122" s="95"/>
      <c r="G122" s="113" t="e">
        <f t="shared" si="61"/>
        <v>#VALUE!</v>
      </c>
      <c r="H122" s="13"/>
      <c r="I122" s="13"/>
      <c r="J122" s="13" t="e">
        <f>IF($E122&gt;0,J$15*($E122),0)</f>
        <v>#VALUE!</v>
      </c>
      <c r="K122" s="13"/>
      <c r="L122" s="13"/>
      <c r="M122" s="13" t="e">
        <f>IF($E122&gt;0,M$15*($E122),0)</f>
        <v>#VALUE!</v>
      </c>
      <c r="N122" s="13" t="e">
        <f>IF($E122&gt;0,N$15*($E122),0)</f>
        <v>#VALUE!</v>
      </c>
      <c r="O122" s="13"/>
      <c r="P122" s="13" t="e">
        <f>IF($E122&gt;0,P$15*($E122),0)</f>
        <v>#VALUE!</v>
      </c>
      <c r="Q122" s="13"/>
      <c r="R122" s="13"/>
      <c r="S122" s="13"/>
      <c r="T122" s="13"/>
      <c r="U122" s="13" t="e">
        <f>IF($E122&gt;0,U$15*($E122),0)</f>
        <v>#VALUE!</v>
      </c>
      <c r="V122" s="13"/>
      <c r="W122" s="13" t="e">
        <f>IF($E122&gt;0,W$15*($E122),0)</f>
        <v>#VALUE!</v>
      </c>
      <c r="X122" s="13"/>
      <c r="Y122" s="13"/>
      <c r="Z122" s="13"/>
      <c r="AA122" s="13"/>
      <c r="AB122" s="13"/>
      <c r="AC122" s="13" t="e">
        <f>IF($E122&gt;0,AC$15*($E122),0)</f>
        <v>#VALUE!</v>
      </c>
      <c r="AD122" s="13" t="e">
        <f>IF($E122&gt;0,AD$15*($E122),0)</f>
        <v>#VALUE!</v>
      </c>
      <c r="AE122" s="13"/>
      <c r="AF122" s="13"/>
      <c r="AG122" s="13"/>
      <c r="AH122" s="13"/>
      <c r="AI122" s="13" t="e">
        <f>IF($E122&gt;0,AI$15*($E122),0)</f>
        <v>#VALUE!</v>
      </c>
      <c r="AJ122" s="13" t="e">
        <f>IF($E122&gt;0,AJ$15*($E122),0)</f>
        <v>#VALUE!</v>
      </c>
      <c r="AK122" s="13" t="e">
        <f>IF($E122&gt;0,AK$15*($E122),0)</f>
        <v>#VALUE!</v>
      </c>
      <c r="AL122" s="13" t="e">
        <f>IF($E122&gt;0,AL$15*($E122),0)</f>
        <v>#VALUE!</v>
      </c>
      <c r="AM122" s="13"/>
      <c r="AN122" s="13"/>
      <c r="AO122" s="13"/>
      <c r="AP122" s="13" t="e">
        <f>IF($E122&gt;0,AP$15*($E122),0)</f>
        <v>#VALUE!</v>
      </c>
      <c r="AQ122" s="13"/>
      <c r="AR122" s="13" t="e">
        <f>IF($E122&gt;0,AR$15*($E122),0)</f>
        <v>#VALUE!</v>
      </c>
      <c r="AS122" s="114" t="e">
        <f>IF($E122&gt;0,AS$15*($E122),0)</f>
        <v>#VALUE!</v>
      </c>
      <c r="AU122" s="91">
        <f>'Risk calc.'!AT130</f>
        <v>0</v>
      </c>
      <c r="AV122" s="91" t="e">
        <f t="shared" si="73"/>
        <v>#VALUE!</v>
      </c>
      <c r="AW122" s="91" t="e">
        <f t="shared" si="50"/>
        <v>#VALUE!</v>
      </c>
    </row>
    <row r="123" spans="2:49" ht="24" x14ac:dyDescent="0.3">
      <c r="B123" s="100" t="s">
        <v>109</v>
      </c>
      <c r="C123" s="104">
        <f>'Controls and SOA'!C114</f>
        <v>0</v>
      </c>
      <c r="D123" s="130">
        <f t="shared" si="49"/>
        <v>0</v>
      </c>
      <c r="E123" s="105" t="str">
        <f t="shared" si="72"/>
        <v/>
      </c>
      <c r="F123" s="95"/>
      <c r="G123" s="1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 t="e">
        <f>IF($E123&gt;0,AI$15*($E123),0)</f>
        <v>#VALUE!</v>
      </c>
      <c r="AJ123" s="13" t="e">
        <f>IF($E123&gt;0,AJ$15*($E123),0)</f>
        <v>#VALUE!</v>
      </c>
      <c r="AK123" s="13"/>
      <c r="AL123" s="13"/>
      <c r="AM123" s="13"/>
      <c r="AN123" s="13"/>
      <c r="AO123" s="13"/>
      <c r="AP123" s="13"/>
      <c r="AQ123" s="13"/>
      <c r="AR123" s="13" t="e">
        <f t="shared" ref="AR123:AR129" si="74">IF($E123&gt;0,AR$15*($E123),0)</f>
        <v>#VALUE!</v>
      </c>
      <c r="AS123" s="114"/>
      <c r="AU123" s="91">
        <f>'Risk calc.'!AT131</f>
        <v>0</v>
      </c>
      <c r="AV123" s="91" t="e">
        <f t="shared" si="73"/>
        <v>#VALUE!</v>
      </c>
      <c r="AW123" s="91" t="e">
        <f t="shared" si="50"/>
        <v>#VALUE!</v>
      </c>
    </row>
    <row r="124" spans="2:49" x14ac:dyDescent="0.3">
      <c r="B124" s="100" t="s">
        <v>110</v>
      </c>
      <c r="C124" s="104">
        <f>'Controls and SOA'!C115</f>
        <v>0</v>
      </c>
      <c r="D124" s="130">
        <f t="shared" si="49"/>
        <v>0</v>
      </c>
      <c r="E124" s="105" t="str">
        <f t="shared" si="72"/>
        <v/>
      </c>
      <c r="F124" s="95"/>
      <c r="G124" s="1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 t="e">
        <f t="shared" ref="AD124:AK129" si="75">IF($E124&gt;0,AD$15*($E124),0)</f>
        <v>#VALUE!</v>
      </c>
      <c r="AE124" s="13"/>
      <c r="AF124" s="13"/>
      <c r="AG124" s="13"/>
      <c r="AH124" s="13"/>
      <c r="AI124" s="13"/>
      <c r="AJ124" s="13"/>
      <c r="AK124" s="13" t="e">
        <f>IF($E124&gt;0,AK$15*($E124),0)</f>
        <v>#VALUE!</v>
      </c>
      <c r="AL124" s="13" t="e">
        <f>IF($E124&gt;0,AL$15*($E124),0)</f>
        <v>#VALUE!</v>
      </c>
      <c r="AM124" s="13" t="e">
        <f>IF($E124&gt;0,AM$15*($E124),0)</f>
        <v>#VALUE!</v>
      </c>
      <c r="AN124" s="13" t="e">
        <f>IF($E124&gt;0,AN$15*($E124),0)</f>
        <v>#VALUE!</v>
      </c>
      <c r="AO124" s="13"/>
      <c r="AP124" s="13" t="e">
        <f>IF($E124&gt;0,AP$15*($E124),0)</f>
        <v>#VALUE!</v>
      </c>
      <c r="AQ124" s="13"/>
      <c r="AR124" s="13" t="e">
        <f t="shared" si="74"/>
        <v>#VALUE!</v>
      </c>
      <c r="AS124" s="114"/>
      <c r="AU124" s="91">
        <f>'Risk calc.'!AT132</f>
        <v>0</v>
      </c>
      <c r="AV124" s="91" t="e">
        <f t="shared" si="73"/>
        <v>#VALUE!</v>
      </c>
      <c r="AW124" s="91" t="e">
        <f t="shared" si="50"/>
        <v>#VALUE!</v>
      </c>
    </row>
    <row r="125" spans="2:49" ht="36" x14ac:dyDescent="0.3">
      <c r="B125" s="100" t="s">
        <v>111</v>
      </c>
      <c r="C125" s="104">
        <f>'Controls and SOA'!C116</f>
        <v>0</v>
      </c>
      <c r="D125" s="130">
        <f t="shared" si="49"/>
        <v>0</v>
      </c>
      <c r="E125" s="105" t="str">
        <f t="shared" si="72"/>
        <v/>
      </c>
      <c r="F125" s="95"/>
      <c r="G125" s="113"/>
      <c r="H125" s="13"/>
      <c r="I125" s="13"/>
      <c r="J125" s="13" t="e">
        <f>IF($E125&gt;0,J$15*($E125),0)</f>
        <v>#VALUE!</v>
      </c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 t="e">
        <f t="shared" si="75"/>
        <v>#VALUE!</v>
      </c>
      <c r="AE125" s="13"/>
      <c r="AF125" s="13"/>
      <c r="AG125" s="13"/>
      <c r="AH125" s="13"/>
      <c r="AI125" s="13"/>
      <c r="AJ125" s="13"/>
      <c r="AK125" s="13" t="e">
        <f>IF($E125&gt;0,AK$15*($E125),0)</f>
        <v>#VALUE!</v>
      </c>
      <c r="AL125" s="13" t="e">
        <f>IF($E125&gt;0,AL$15*($E125),0)</f>
        <v>#VALUE!</v>
      </c>
      <c r="AM125" s="13"/>
      <c r="AN125" s="13"/>
      <c r="AO125" s="13"/>
      <c r="AP125" s="13" t="e">
        <f>IF($E125&gt;0,AP$15*($E125),0)</f>
        <v>#VALUE!</v>
      </c>
      <c r="AQ125" s="13"/>
      <c r="AR125" s="13" t="e">
        <f t="shared" si="74"/>
        <v>#VALUE!</v>
      </c>
      <c r="AS125" s="114"/>
      <c r="AU125" s="91">
        <f>'Risk calc.'!AT133</f>
        <v>0</v>
      </c>
      <c r="AV125" s="91" t="e">
        <f t="shared" si="73"/>
        <v>#VALUE!</v>
      </c>
      <c r="AW125" s="91" t="e">
        <f t="shared" si="50"/>
        <v>#VALUE!</v>
      </c>
    </row>
    <row r="126" spans="2:49" ht="24" x14ac:dyDescent="0.3">
      <c r="B126" s="100" t="s">
        <v>112</v>
      </c>
      <c r="C126" s="104">
        <f>'Controls and SOA'!C117</f>
        <v>0</v>
      </c>
      <c r="D126" s="130">
        <f t="shared" si="49"/>
        <v>0</v>
      </c>
      <c r="E126" s="105" t="str">
        <f t="shared" si="72"/>
        <v/>
      </c>
      <c r="F126" s="95"/>
      <c r="G126" s="1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 t="e">
        <f>IF($E126&gt;0,W$15*($E126),0)</f>
        <v>#VALUE!</v>
      </c>
      <c r="X126" s="13"/>
      <c r="Y126" s="13"/>
      <c r="Z126" s="13"/>
      <c r="AA126" s="13"/>
      <c r="AB126" s="13"/>
      <c r="AC126" s="13" t="e">
        <f>IF($E126&gt;0,AC$15*($E126),0)</f>
        <v>#VALUE!</v>
      </c>
      <c r="AD126" s="13" t="e">
        <f t="shared" si="75"/>
        <v>#VALUE!</v>
      </c>
      <c r="AE126" s="13"/>
      <c r="AF126" s="13"/>
      <c r="AG126" s="13"/>
      <c r="AH126" s="13"/>
      <c r="AI126" s="13"/>
      <c r="AJ126" s="13"/>
      <c r="AK126" s="13"/>
      <c r="AL126" s="13" t="e">
        <f t="shared" ref="AL126:AM129" si="76">IF($E126&gt;0,AL$15*($E126),0)</f>
        <v>#VALUE!</v>
      </c>
      <c r="AM126" s="13" t="e">
        <f t="shared" si="76"/>
        <v>#VALUE!</v>
      </c>
      <c r="AN126" s="13"/>
      <c r="AO126" s="13"/>
      <c r="AP126" s="13"/>
      <c r="AQ126" s="13"/>
      <c r="AR126" s="13" t="e">
        <f t="shared" si="74"/>
        <v>#VALUE!</v>
      </c>
      <c r="AS126" s="114" t="e">
        <f>IF($E126&gt;0,AS$15*($E126),0)</f>
        <v>#VALUE!</v>
      </c>
      <c r="AU126" s="91">
        <f>'Risk calc.'!AT134</f>
        <v>0</v>
      </c>
      <c r="AV126" s="91" t="e">
        <f t="shared" si="73"/>
        <v>#VALUE!</v>
      </c>
      <c r="AW126" s="91" t="e">
        <f t="shared" si="50"/>
        <v>#VALUE!</v>
      </c>
    </row>
    <row r="127" spans="2:49" ht="24" x14ac:dyDescent="0.3">
      <c r="B127" s="100" t="s">
        <v>9</v>
      </c>
      <c r="C127" s="104">
        <f>'Controls and SOA'!C118</f>
        <v>0</v>
      </c>
      <c r="D127" s="130">
        <f t="shared" si="49"/>
        <v>0</v>
      </c>
      <c r="E127" s="105" t="str">
        <f t="shared" si="72"/>
        <v/>
      </c>
      <c r="F127" s="95"/>
      <c r="G127" s="113" t="e">
        <f t="shared" ref="G127:P127" si="77">IF($E127&gt;0,G$15*($E127),0)</f>
        <v>#VALUE!</v>
      </c>
      <c r="H127" s="13" t="e">
        <f t="shared" si="77"/>
        <v>#VALUE!</v>
      </c>
      <c r="I127" s="13" t="e">
        <f t="shared" si="77"/>
        <v>#VALUE!</v>
      </c>
      <c r="J127" s="13" t="e">
        <f t="shared" si="77"/>
        <v>#VALUE!</v>
      </c>
      <c r="K127" s="13" t="e">
        <f t="shared" si="77"/>
        <v>#VALUE!</v>
      </c>
      <c r="L127" s="13" t="e">
        <f t="shared" si="77"/>
        <v>#VALUE!</v>
      </c>
      <c r="M127" s="13" t="e">
        <f t="shared" si="77"/>
        <v>#VALUE!</v>
      </c>
      <c r="N127" s="13" t="e">
        <f t="shared" si="77"/>
        <v>#VALUE!</v>
      </c>
      <c r="O127" s="13" t="e">
        <f t="shared" si="77"/>
        <v>#VALUE!</v>
      </c>
      <c r="P127" s="13" t="e">
        <f t="shared" si="77"/>
        <v>#VALUE!</v>
      </c>
      <c r="Q127" s="13"/>
      <c r="R127" s="13"/>
      <c r="S127" s="13" t="e">
        <f>IF($E127&gt;0,S$15*($E127),0)</f>
        <v>#VALUE!</v>
      </c>
      <c r="T127" s="13" t="e">
        <f>IF($E127&gt;0,T$15*($E127),0)</f>
        <v>#VALUE!</v>
      </c>
      <c r="U127" s="13"/>
      <c r="V127" s="13" t="e">
        <f>IF($E127&gt;0,V$15*($E127),0)</f>
        <v>#VALUE!</v>
      </c>
      <c r="W127" s="13" t="e">
        <f>IF($E127&gt;0,W$15*($E127),0)</f>
        <v>#VALUE!</v>
      </c>
      <c r="X127" s="13" t="e">
        <f>IF($E127&gt;0,X$15*($E127),0)</f>
        <v>#VALUE!</v>
      </c>
      <c r="Y127" s="13" t="e">
        <f>IF($E127&gt;0,Y$15*($E127),0)</f>
        <v>#VALUE!</v>
      </c>
      <c r="Z127" s="13" t="e">
        <f>IF($E127&gt;0,Z$15*($E127),0)</f>
        <v>#VALUE!</v>
      </c>
      <c r="AA127" s="13" t="e">
        <f>IF($E127&gt;0,AA$15*($E127),0)</f>
        <v>#VALUE!</v>
      </c>
      <c r="AB127" s="13" t="e">
        <f>IF($E127&gt;0,AB$15*($E127),0)</f>
        <v>#VALUE!</v>
      </c>
      <c r="AC127" s="13" t="e">
        <f>IF($E127&gt;0,AC$15*($E127),0)</f>
        <v>#VALUE!</v>
      </c>
      <c r="AD127" s="13" t="e">
        <f t="shared" si="75"/>
        <v>#VALUE!</v>
      </c>
      <c r="AE127" s="13" t="e">
        <f t="shared" si="75"/>
        <v>#VALUE!</v>
      </c>
      <c r="AF127" s="13" t="e">
        <f t="shared" si="75"/>
        <v>#VALUE!</v>
      </c>
      <c r="AG127" s="13" t="e">
        <f t="shared" si="75"/>
        <v>#VALUE!</v>
      </c>
      <c r="AH127" s="13" t="e">
        <f t="shared" si="75"/>
        <v>#VALUE!</v>
      </c>
      <c r="AI127" s="13" t="e">
        <f t="shared" si="75"/>
        <v>#VALUE!</v>
      </c>
      <c r="AJ127" s="13" t="e">
        <f t="shared" si="75"/>
        <v>#VALUE!</v>
      </c>
      <c r="AK127" s="13" t="e">
        <f t="shared" si="75"/>
        <v>#VALUE!</v>
      </c>
      <c r="AL127" s="13" t="e">
        <f t="shared" si="76"/>
        <v>#VALUE!</v>
      </c>
      <c r="AM127" s="13" t="e">
        <f t="shared" si="76"/>
        <v>#VALUE!</v>
      </c>
      <c r="AN127" s="13" t="e">
        <f>IF($E127&gt;0,AN$15*($E127),0)</f>
        <v>#VALUE!</v>
      </c>
      <c r="AO127" s="13" t="e">
        <f>IF($E127&gt;0,AO$15*($E127),0)</f>
        <v>#VALUE!</v>
      </c>
      <c r="AP127" s="13" t="e">
        <f>IF($E127&gt;0,AP$15*($E127),0)</f>
        <v>#VALUE!</v>
      </c>
      <c r="AQ127" s="13" t="e">
        <f>IF($E127&gt;0,AQ$15*($E127),0)</f>
        <v>#VALUE!</v>
      </c>
      <c r="AR127" s="13" t="e">
        <f t="shared" si="74"/>
        <v>#VALUE!</v>
      </c>
      <c r="AS127" s="114" t="e">
        <f>IF($E127&gt;0,AS$15*($E127),0)</f>
        <v>#VALUE!</v>
      </c>
      <c r="AU127" s="91">
        <f>'Risk calc.'!AT135</f>
        <v>0</v>
      </c>
      <c r="AV127" s="91" t="e">
        <f t="shared" si="73"/>
        <v>#VALUE!</v>
      </c>
      <c r="AW127" s="91" t="e">
        <f t="shared" si="50"/>
        <v>#VALUE!</v>
      </c>
    </row>
    <row r="128" spans="2:49" ht="24" x14ac:dyDescent="0.3">
      <c r="B128" s="100" t="s">
        <v>113</v>
      </c>
      <c r="C128" s="104">
        <f>'Controls and SOA'!C119</f>
        <v>0</v>
      </c>
      <c r="D128" s="130">
        <f t="shared" si="49"/>
        <v>0</v>
      </c>
      <c r="E128" s="105" t="str">
        <f t="shared" si="72"/>
        <v/>
      </c>
      <c r="F128" s="95"/>
      <c r="G128" s="113" t="e">
        <f>IF($E128&gt;0,G$15*($E128),0)</f>
        <v>#VALUE!</v>
      </c>
      <c r="H128" s="13"/>
      <c r="I128" s="13"/>
      <c r="J128" s="13"/>
      <c r="K128" s="13"/>
      <c r="L128" s="13" t="e">
        <f>IF($E128&gt;0,L$15*($E128),0)</f>
        <v>#VALUE!</v>
      </c>
      <c r="M128" s="13" t="e">
        <f>IF($E128&gt;0,M$15*($E128),0)</f>
        <v>#VALUE!</v>
      </c>
      <c r="N128" s="13"/>
      <c r="O128" s="13"/>
      <c r="P128" s="13"/>
      <c r="Q128" s="13"/>
      <c r="R128" s="13"/>
      <c r="S128" s="13"/>
      <c r="T128" s="13"/>
      <c r="U128" s="13"/>
      <c r="V128" s="13"/>
      <c r="W128" s="13" t="e">
        <f>IF($E128&gt;0,W$15*($E128),0)</f>
        <v>#VALUE!</v>
      </c>
      <c r="X128" s="13"/>
      <c r="Y128" s="13"/>
      <c r="Z128" s="13"/>
      <c r="AA128" s="13"/>
      <c r="AB128" s="13"/>
      <c r="AC128" s="13" t="e">
        <f>IF($E128&gt;0,AC$15*($E128),0)</f>
        <v>#VALUE!</v>
      </c>
      <c r="AD128" s="13" t="e">
        <f t="shared" si="75"/>
        <v>#VALUE!</v>
      </c>
      <c r="AE128" s="13"/>
      <c r="AF128" s="13"/>
      <c r="AG128" s="13"/>
      <c r="AH128" s="13"/>
      <c r="AI128" s="13" t="e">
        <f>IF($E128&gt;0,AI$15*($E128),0)</f>
        <v>#VALUE!</v>
      </c>
      <c r="AJ128" s="13" t="e">
        <f>IF($E128&gt;0,AJ$15*($E128),0)</f>
        <v>#VALUE!</v>
      </c>
      <c r="AK128" s="13"/>
      <c r="AL128" s="13" t="e">
        <f t="shared" si="76"/>
        <v>#VALUE!</v>
      </c>
      <c r="AM128" s="13" t="e">
        <f t="shared" si="76"/>
        <v>#VALUE!</v>
      </c>
      <c r="AN128" s="13"/>
      <c r="AO128" s="13"/>
      <c r="AP128" s="13"/>
      <c r="AQ128" s="13"/>
      <c r="AR128" s="13" t="e">
        <f t="shared" si="74"/>
        <v>#VALUE!</v>
      </c>
      <c r="AS128" s="114" t="e">
        <f>IF($E128&gt;0,AS$15*($E128),0)</f>
        <v>#VALUE!</v>
      </c>
      <c r="AU128" s="91">
        <f>'Risk calc.'!AT136</f>
        <v>0</v>
      </c>
      <c r="AV128" s="91" t="e">
        <f t="shared" si="73"/>
        <v>#VALUE!</v>
      </c>
      <c r="AW128" s="91" t="e">
        <f t="shared" si="50"/>
        <v>#VALUE!</v>
      </c>
    </row>
    <row r="129" spans="2:49" ht="24.6" thickBot="1" x14ac:dyDescent="0.35">
      <c r="B129" s="98" t="s">
        <v>114</v>
      </c>
      <c r="C129" s="107">
        <f>'Controls and SOA'!C120</f>
        <v>0</v>
      </c>
      <c r="D129" s="130">
        <f t="shared" si="49"/>
        <v>0</v>
      </c>
      <c r="E129" s="105" t="str">
        <f t="shared" si="72"/>
        <v/>
      </c>
      <c r="F129" s="95"/>
      <c r="G129" s="116" t="e">
        <f>IF($E129&gt;0,G$15*($E129),0)</f>
        <v>#VALUE!</v>
      </c>
      <c r="H129" s="117"/>
      <c r="I129" s="117" t="e">
        <f>IF($E129&gt;0,I$15*($E129),0)</f>
        <v>#VALUE!</v>
      </c>
      <c r="J129" s="117"/>
      <c r="K129" s="117"/>
      <c r="L129" s="117" t="e">
        <f>IF($E129&gt;0,L$15*($E129),0)</f>
        <v>#VALUE!</v>
      </c>
      <c r="M129" s="117" t="e">
        <f>IF($E129&gt;0,M$15*($E129),0)</f>
        <v>#VALUE!</v>
      </c>
      <c r="N129" s="117"/>
      <c r="O129" s="117" t="e">
        <f>IF($E129&gt;0,O$15*($E129),0)</f>
        <v>#VALUE!</v>
      </c>
      <c r="P129" s="117" t="e">
        <f>IF($E129&gt;0,P$15*($E129),0)</f>
        <v>#VALUE!</v>
      </c>
      <c r="Q129" s="117"/>
      <c r="R129" s="117"/>
      <c r="S129" s="117" t="e">
        <f>IF($E129&gt;0,S$15*($E129),0)</f>
        <v>#VALUE!</v>
      </c>
      <c r="T129" s="117"/>
      <c r="U129" s="117"/>
      <c r="V129" s="117"/>
      <c r="W129" s="117" t="e">
        <f>IF($E129&gt;0,W$15*($E129),0)</f>
        <v>#VALUE!</v>
      </c>
      <c r="X129" s="117"/>
      <c r="Y129" s="117"/>
      <c r="Z129" s="117"/>
      <c r="AA129" s="117"/>
      <c r="AB129" s="117"/>
      <c r="AC129" s="117" t="e">
        <f>IF($E129&gt;0,AC$15*($E129),0)</f>
        <v>#VALUE!</v>
      </c>
      <c r="AD129" s="117" t="e">
        <f t="shared" si="75"/>
        <v>#VALUE!</v>
      </c>
      <c r="AE129" s="117"/>
      <c r="AF129" s="117"/>
      <c r="AG129" s="117" t="e">
        <f>IF($E129&gt;0,AG$15*($E129),0)</f>
        <v>#VALUE!</v>
      </c>
      <c r="AH129" s="117"/>
      <c r="AI129" s="117" t="e">
        <f>IF($E129&gt;0,AI$15*($E129),0)</f>
        <v>#VALUE!</v>
      </c>
      <c r="AJ129" s="117" t="e">
        <f>IF($E129&gt;0,AJ$15*($E129),0)</f>
        <v>#VALUE!</v>
      </c>
      <c r="AK129" s="117"/>
      <c r="AL129" s="117" t="e">
        <f t="shared" si="76"/>
        <v>#VALUE!</v>
      </c>
      <c r="AM129" s="117" t="e">
        <f t="shared" si="76"/>
        <v>#VALUE!</v>
      </c>
      <c r="AN129" s="117"/>
      <c r="AO129" s="117"/>
      <c r="AP129" s="117" t="e">
        <f>IF($E129&gt;0,AP$15*($E129),0)</f>
        <v>#VALUE!</v>
      </c>
      <c r="AQ129" s="117"/>
      <c r="AR129" s="117" t="e">
        <f t="shared" si="74"/>
        <v>#VALUE!</v>
      </c>
      <c r="AS129" s="118" t="e">
        <f>IF($E129&gt;0,AS$15*($E129),0)</f>
        <v>#VALUE!</v>
      </c>
      <c r="AU129" s="91">
        <f>'Risk calc.'!AT137</f>
        <v>0</v>
      </c>
      <c r="AV129" s="91" t="e">
        <f t="shared" si="73"/>
        <v>#VALUE!</v>
      </c>
      <c r="AW129" s="91" t="e">
        <f t="shared" si="50"/>
        <v>#VALUE!</v>
      </c>
    </row>
    <row r="130" spans="2:49" ht="14.4" thickBot="1" x14ac:dyDescent="0.35">
      <c r="B130" s="15"/>
      <c r="AU130" s="15"/>
      <c r="AV130" s="15"/>
      <c r="AW130" s="15"/>
    </row>
    <row r="131" spans="2:49" ht="14.4" thickBot="1" x14ac:dyDescent="0.35">
      <c r="B131" s="93" t="s">
        <v>183</v>
      </c>
      <c r="C131" s="17"/>
      <c r="D131" s="17"/>
      <c r="E131" s="17"/>
      <c r="F131" s="18"/>
      <c r="G131" s="19" t="e">
        <f t="shared" ref="G131:AS131" si="78">MAX(G16:G129)</f>
        <v>#VALUE!</v>
      </c>
      <c r="H131" s="19" t="e">
        <f t="shared" si="78"/>
        <v>#VALUE!</v>
      </c>
      <c r="I131" s="19" t="e">
        <f t="shared" si="78"/>
        <v>#VALUE!</v>
      </c>
      <c r="J131" s="19" t="e">
        <f t="shared" si="78"/>
        <v>#VALUE!</v>
      </c>
      <c r="K131" s="19" t="e">
        <f t="shared" si="78"/>
        <v>#VALUE!</v>
      </c>
      <c r="L131" s="19" t="e">
        <f t="shared" si="78"/>
        <v>#VALUE!</v>
      </c>
      <c r="M131" s="19" t="e">
        <f t="shared" si="78"/>
        <v>#VALUE!</v>
      </c>
      <c r="N131" s="19" t="e">
        <f t="shared" si="78"/>
        <v>#VALUE!</v>
      </c>
      <c r="O131" s="19" t="e">
        <f t="shared" si="78"/>
        <v>#VALUE!</v>
      </c>
      <c r="P131" s="19" t="e">
        <f t="shared" si="78"/>
        <v>#VALUE!</v>
      </c>
      <c r="Q131" s="19" t="e">
        <f t="shared" si="78"/>
        <v>#VALUE!</v>
      </c>
      <c r="R131" s="19" t="e">
        <f t="shared" si="78"/>
        <v>#VALUE!</v>
      </c>
      <c r="S131" s="19" t="e">
        <f t="shared" si="78"/>
        <v>#VALUE!</v>
      </c>
      <c r="T131" s="19" t="e">
        <f t="shared" si="78"/>
        <v>#VALUE!</v>
      </c>
      <c r="U131" s="19" t="e">
        <f t="shared" si="78"/>
        <v>#VALUE!</v>
      </c>
      <c r="V131" s="19" t="e">
        <f t="shared" si="78"/>
        <v>#VALUE!</v>
      </c>
      <c r="W131" s="19" t="e">
        <f t="shared" si="78"/>
        <v>#VALUE!</v>
      </c>
      <c r="X131" s="19" t="e">
        <f t="shared" si="78"/>
        <v>#VALUE!</v>
      </c>
      <c r="Y131" s="19" t="e">
        <f t="shared" si="78"/>
        <v>#VALUE!</v>
      </c>
      <c r="Z131" s="19" t="e">
        <f t="shared" si="78"/>
        <v>#VALUE!</v>
      </c>
      <c r="AA131" s="19" t="e">
        <f t="shared" si="78"/>
        <v>#VALUE!</v>
      </c>
      <c r="AB131" s="19" t="e">
        <f t="shared" si="78"/>
        <v>#VALUE!</v>
      </c>
      <c r="AC131" s="19" t="e">
        <f t="shared" si="78"/>
        <v>#VALUE!</v>
      </c>
      <c r="AD131" s="19" t="e">
        <f t="shared" si="78"/>
        <v>#VALUE!</v>
      </c>
      <c r="AE131" s="19" t="e">
        <f t="shared" si="78"/>
        <v>#VALUE!</v>
      </c>
      <c r="AF131" s="19" t="e">
        <f t="shared" si="78"/>
        <v>#VALUE!</v>
      </c>
      <c r="AG131" s="19" t="e">
        <f t="shared" si="78"/>
        <v>#VALUE!</v>
      </c>
      <c r="AH131" s="19" t="e">
        <f t="shared" si="78"/>
        <v>#VALUE!</v>
      </c>
      <c r="AI131" s="19" t="e">
        <f t="shared" si="78"/>
        <v>#VALUE!</v>
      </c>
      <c r="AJ131" s="19" t="e">
        <f t="shared" si="78"/>
        <v>#VALUE!</v>
      </c>
      <c r="AK131" s="19" t="e">
        <f t="shared" si="78"/>
        <v>#VALUE!</v>
      </c>
      <c r="AL131" s="19" t="e">
        <f t="shared" si="78"/>
        <v>#VALUE!</v>
      </c>
      <c r="AM131" s="19" t="e">
        <f t="shared" si="78"/>
        <v>#VALUE!</v>
      </c>
      <c r="AN131" s="19" t="e">
        <f t="shared" si="78"/>
        <v>#VALUE!</v>
      </c>
      <c r="AO131" s="19" t="e">
        <f t="shared" si="78"/>
        <v>#VALUE!</v>
      </c>
      <c r="AP131" s="19" t="e">
        <f t="shared" si="78"/>
        <v>#VALUE!</v>
      </c>
      <c r="AQ131" s="19" t="e">
        <f t="shared" si="78"/>
        <v>#VALUE!</v>
      </c>
      <c r="AR131" s="19" t="e">
        <f t="shared" si="78"/>
        <v>#VALUE!</v>
      </c>
      <c r="AS131" s="20" t="e">
        <f t="shared" si="78"/>
        <v>#VALUE!</v>
      </c>
      <c r="AT131" s="16"/>
      <c r="AU131" s="92"/>
      <c r="AV131" s="92"/>
      <c r="AW131" s="92"/>
    </row>
    <row r="136" spans="2:49" x14ac:dyDescent="0.3">
      <c r="AP136" s="14"/>
    </row>
  </sheetData>
  <mergeCells count="7">
    <mergeCell ref="AO11:AS11"/>
    <mergeCell ref="G11:K11"/>
    <mergeCell ref="L11:N11"/>
    <mergeCell ref="O11:U11"/>
    <mergeCell ref="W11:AD11"/>
    <mergeCell ref="AE11:AH11"/>
    <mergeCell ref="AI11:AN11"/>
  </mergeCells>
  <conditionalFormatting sqref="G16:AS129">
    <cfRule type="cellIs" dxfId="8" priority="10" operator="equal">
      <formula>0</formula>
    </cfRule>
    <cfRule type="cellIs" dxfId="7" priority="11" operator="lessThan">
      <formula>7</formula>
    </cfRule>
    <cfRule type="cellIs" dxfId="6" priority="12" operator="between">
      <formula>7</formula>
      <formula>14.99</formula>
    </cfRule>
    <cfRule type="cellIs" dxfId="5" priority="13" operator="greaterThan">
      <formula>15</formula>
    </cfRule>
  </conditionalFormatting>
  <conditionalFormatting sqref="AU16:AW129">
    <cfRule type="cellIs" dxfId="4" priority="6" operator="equal">
      <formula>0</formula>
    </cfRule>
    <cfRule type="cellIs" dxfId="3" priority="15" operator="between">
      <formula>5.01</formula>
      <formula>14.99</formula>
    </cfRule>
    <cfRule type="cellIs" dxfId="2" priority="16" operator="lessThan">
      <formula>5</formula>
    </cfRule>
    <cfRule type="cellIs" dxfId="1" priority="17" operator="greaterThan">
      <formula>15</formula>
    </cfRule>
  </conditionalFormatting>
  <conditionalFormatting sqref="D16:D129">
    <cfRule type="expression" dxfId="0" priority="1">
      <formula>($D$16=$C$16)</formula>
    </cfRule>
  </conditionalFormatting>
  <pageMargins left="0.5" right="0.41" top="0.51" bottom="0.71" header="0.34" footer="0.5"/>
  <pageSetup paperSize="9" scale="23" orientation="landscape" r:id="rId1"/>
  <headerFooter alignWithMargins="0">
    <oddHeader>&amp;L&amp;F&amp;C&amp;A</oddHeader>
    <oddFooter>&amp;RPagina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zoomScaleNormal="100" workbookViewId="0">
      <selection activeCell="F6" sqref="F6"/>
    </sheetView>
  </sheetViews>
  <sheetFormatPr defaultColWidth="9.109375" defaultRowHeight="13.8" x14ac:dyDescent="0.25"/>
  <cols>
    <col min="1" max="1" width="2.6640625" style="31" customWidth="1"/>
    <col min="2" max="2" width="14.44140625" style="31" customWidth="1"/>
    <col min="3" max="3" width="13.44140625" style="23" customWidth="1"/>
    <col min="4" max="4" width="9.44140625" style="23" customWidth="1"/>
    <col min="5" max="5" width="9.5546875" style="23" customWidth="1"/>
    <col min="6" max="6" width="46.5546875" style="31" customWidth="1"/>
    <col min="7" max="7" width="26.44140625" style="31" customWidth="1"/>
    <col min="8" max="8" width="41.6640625" style="31" customWidth="1"/>
    <col min="9" max="9" width="27.44140625" style="31" customWidth="1"/>
    <col min="10" max="10" width="28.109375" style="31" customWidth="1"/>
    <col min="11" max="11" width="26.109375" style="31" customWidth="1"/>
    <col min="12" max="12" width="30.6640625" style="31" customWidth="1"/>
    <col min="13" max="16384" width="9.109375" style="31"/>
  </cols>
  <sheetData>
    <row r="2" spans="2:9" ht="23.4" x14ac:dyDescent="0.25">
      <c r="B2" s="143" t="s">
        <v>233</v>
      </c>
    </row>
    <row r="3" spans="2:9" x14ac:dyDescent="0.25">
      <c r="B3" s="31" t="s">
        <v>234</v>
      </c>
    </row>
    <row r="5" spans="2:9" ht="14.4" thickBot="1" x14ac:dyDescent="0.3"/>
    <row r="6" spans="2:9" ht="29.4" thickBot="1" x14ac:dyDescent="0.3">
      <c r="B6" s="39" t="s">
        <v>192</v>
      </c>
      <c r="C6" s="37" t="s">
        <v>193</v>
      </c>
      <c r="D6" s="37" t="s">
        <v>194</v>
      </c>
      <c r="E6" s="37" t="s">
        <v>195</v>
      </c>
      <c r="F6" s="40" t="s">
        <v>272</v>
      </c>
      <c r="G6" s="40" t="s">
        <v>252</v>
      </c>
      <c r="H6" s="40" t="s">
        <v>259</v>
      </c>
      <c r="I6" s="40" t="s">
        <v>271</v>
      </c>
    </row>
    <row r="7" spans="2:9" ht="69" x14ac:dyDescent="0.25">
      <c r="B7" s="41"/>
      <c r="C7" s="38"/>
      <c r="D7" s="38"/>
      <c r="E7" s="38"/>
      <c r="F7" s="174" t="s">
        <v>273</v>
      </c>
      <c r="G7" s="174"/>
      <c r="H7" s="174"/>
      <c r="I7" s="42"/>
    </row>
    <row r="8" spans="2:9" x14ac:dyDescent="0.25">
      <c r="B8" s="175"/>
      <c r="C8" s="176"/>
      <c r="D8" s="176"/>
      <c r="E8" s="176"/>
      <c r="F8" s="177"/>
      <c r="G8" s="177"/>
      <c r="H8" s="177"/>
      <c r="I8" s="178"/>
    </row>
    <row r="9" spans="2:9" x14ac:dyDescent="0.25">
      <c r="B9" s="175"/>
      <c r="C9" s="176"/>
      <c r="D9" s="176"/>
      <c r="E9" s="176"/>
      <c r="F9" s="177"/>
      <c r="G9" s="177"/>
      <c r="H9" s="177"/>
      <c r="I9" s="178"/>
    </row>
    <row r="10" spans="2:9" x14ac:dyDescent="0.25">
      <c r="B10" s="175"/>
      <c r="C10" s="176"/>
      <c r="D10" s="176"/>
      <c r="E10" s="176"/>
      <c r="F10" s="177"/>
      <c r="G10" s="177"/>
      <c r="H10" s="177"/>
      <c r="I10" s="178"/>
    </row>
    <row r="11" spans="2:9" x14ac:dyDescent="0.25">
      <c r="B11" s="175"/>
      <c r="C11" s="176"/>
      <c r="D11" s="176"/>
      <c r="E11" s="176"/>
      <c r="F11" s="177"/>
      <c r="G11" s="177"/>
      <c r="H11" s="177"/>
      <c r="I11" s="178"/>
    </row>
    <row r="12" spans="2:9" x14ac:dyDescent="0.25">
      <c r="B12" s="175"/>
      <c r="C12" s="176"/>
      <c r="D12" s="176"/>
      <c r="E12" s="176"/>
      <c r="F12" s="177"/>
      <c r="G12" s="177"/>
      <c r="H12" s="177"/>
      <c r="I12" s="178"/>
    </row>
    <row r="13" spans="2:9" x14ac:dyDescent="0.25">
      <c r="B13" s="175"/>
      <c r="C13" s="176"/>
      <c r="D13" s="176"/>
      <c r="E13" s="176"/>
      <c r="F13" s="177"/>
      <c r="G13" s="177"/>
      <c r="H13" s="177"/>
      <c r="I13" s="178"/>
    </row>
    <row r="14" spans="2:9" x14ac:dyDescent="0.25">
      <c r="B14" s="175"/>
      <c r="C14" s="176"/>
      <c r="D14" s="176"/>
      <c r="E14" s="176"/>
      <c r="F14" s="177"/>
      <c r="G14" s="177"/>
      <c r="H14" s="177"/>
      <c r="I14" s="178"/>
    </row>
    <row r="15" spans="2:9" ht="14.4" thickBot="1" x14ac:dyDescent="0.3">
      <c r="B15" s="179"/>
      <c r="C15" s="180"/>
      <c r="D15" s="180"/>
      <c r="E15" s="180"/>
      <c r="F15" s="181"/>
      <c r="G15" s="181"/>
      <c r="H15" s="181"/>
      <c r="I15" s="182"/>
    </row>
  </sheetData>
  <pageMargins left="0.55118110236220474" right="0.51181102362204722" top="0.98425196850393704" bottom="0.98425196850393704" header="0.51181102362204722" footer="0.51181102362204722"/>
  <pageSetup paperSize="9" scale="72" fitToHeight="0" orientation="landscape" r:id="rId1"/>
  <headerFooter alignWithMargins="0">
    <oddHeader>&amp;L&amp;F&amp;R&amp;A</oddHeader>
    <oddFooter>&amp;LConfidential: to Infosec management committee, people working in risk assessment, auditors.&amp;RPage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>
      <selection activeCell="E3" sqref="E3"/>
    </sheetView>
  </sheetViews>
  <sheetFormatPr defaultColWidth="9.109375" defaultRowHeight="13.8" x14ac:dyDescent="0.25"/>
  <cols>
    <col min="1" max="1" width="2.6640625" style="31" customWidth="1"/>
    <col min="2" max="2" width="11.6640625" style="23" customWidth="1"/>
    <col min="3" max="3" width="35.77734375" style="31" customWidth="1"/>
    <col min="4" max="4" width="37" style="31" customWidth="1"/>
    <col min="5" max="5" width="38.33203125" style="31" customWidth="1"/>
    <col min="6" max="16384" width="9.109375" style="31"/>
  </cols>
  <sheetData>
    <row r="1" spans="2:5" ht="14.4" thickBot="1" x14ac:dyDescent="0.3"/>
    <row r="2" spans="2:5" ht="14.4" x14ac:dyDescent="0.25">
      <c r="B2" s="27" t="s">
        <v>188</v>
      </c>
      <c r="C2" s="32" t="s">
        <v>213</v>
      </c>
      <c r="D2" s="32" t="s">
        <v>214</v>
      </c>
      <c r="E2" s="33" t="s">
        <v>215</v>
      </c>
    </row>
    <row r="3" spans="2:5" ht="41.4" x14ac:dyDescent="0.25">
      <c r="B3" s="28" t="s">
        <v>235</v>
      </c>
      <c r="C3" s="34" t="s">
        <v>189</v>
      </c>
      <c r="D3" s="35" t="s">
        <v>190</v>
      </c>
      <c r="E3" s="36" t="s">
        <v>191</v>
      </c>
    </row>
    <row r="4" spans="2:5" ht="96.6" x14ac:dyDescent="0.25">
      <c r="B4" s="121" t="s">
        <v>236</v>
      </c>
      <c r="C4" s="122" t="s">
        <v>258</v>
      </c>
      <c r="D4" s="122" t="s">
        <v>257</v>
      </c>
      <c r="E4" s="123" t="s">
        <v>254</v>
      </c>
    </row>
    <row r="5" spans="2:5" ht="69.599999999999994" thickBot="1" x14ac:dyDescent="0.3">
      <c r="B5" s="124" t="s">
        <v>237</v>
      </c>
      <c r="C5" s="125" t="s">
        <v>255</v>
      </c>
      <c r="D5" s="125" t="s">
        <v>256</v>
      </c>
      <c r="E5" s="126" t="s">
        <v>253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zoomScaleNormal="100" workbookViewId="0">
      <selection activeCell="I7" sqref="I7"/>
    </sheetView>
  </sheetViews>
  <sheetFormatPr defaultColWidth="9.109375" defaultRowHeight="13.8" x14ac:dyDescent="0.25"/>
  <cols>
    <col min="1" max="1" width="3.109375" style="29" customWidth="1"/>
    <col min="2" max="2" width="16.44140625" style="48" customWidth="1"/>
    <col min="3" max="3" width="23.109375" style="29" customWidth="1"/>
    <col min="4" max="4" width="10.5546875" style="23" customWidth="1"/>
    <col min="5" max="5" width="10.88671875" style="23" bestFit="1" customWidth="1"/>
    <col min="6" max="6" width="7.33203125" style="23" hidden="1" customWidth="1"/>
    <col min="7" max="7" width="9.6640625" style="23" hidden="1" customWidth="1"/>
    <col min="8" max="8" width="9.5546875" style="23" hidden="1" customWidth="1"/>
    <col min="9" max="9" width="80.5546875" style="29" customWidth="1"/>
    <col min="10" max="16384" width="9.109375" style="29"/>
  </cols>
  <sheetData>
    <row r="1" spans="2:9" s="31" customFormat="1" x14ac:dyDescent="0.25">
      <c r="C1" s="23"/>
      <c r="D1" s="23"/>
      <c r="E1" s="23"/>
    </row>
    <row r="2" spans="2:9" s="31" customFormat="1" ht="23.4" x14ac:dyDescent="0.25">
      <c r="B2" s="143" t="s">
        <v>238</v>
      </c>
      <c r="C2" s="23"/>
      <c r="D2" s="23"/>
      <c r="E2" s="23"/>
    </row>
    <row r="3" spans="2:9" s="31" customFormat="1" x14ac:dyDescent="0.25">
      <c r="B3" s="31" t="s">
        <v>239</v>
      </c>
      <c r="C3" s="23"/>
      <c r="D3" s="23"/>
      <c r="E3" s="23"/>
    </row>
    <row r="4" spans="2:9" s="31" customFormat="1" x14ac:dyDescent="0.25">
      <c r="B4" s="31" t="s">
        <v>240</v>
      </c>
      <c r="C4" s="23"/>
      <c r="D4" s="23"/>
      <c r="E4" s="23"/>
    </row>
    <row r="5" spans="2:9" ht="14.4" thickBot="1" x14ac:dyDescent="0.3">
      <c r="F5" s="161" t="s">
        <v>174</v>
      </c>
      <c r="G5" s="161"/>
      <c r="H5" s="161"/>
    </row>
    <row r="6" spans="2:9" s="56" customFormat="1" ht="28.8" x14ac:dyDescent="0.25">
      <c r="B6" s="57" t="s">
        <v>121</v>
      </c>
      <c r="C6" s="58" t="s">
        <v>122</v>
      </c>
      <c r="D6" s="59" t="s">
        <v>175</v>
      </c>
      <c r="E6" s="60" t="s">
        <v>120</v>
      </c>
      <c r="F6" s="60" t="s">
        <v>171</v>
      </c>
      <c r="G6" s="60" t="s">
        <v>172</v>
      </c>
      <c r="H6" s="60" t="s">
        <v>173</v>
      </c>
      <c r="I6" s="58" t="s">
        <v>291</v>
      </c>
    </row>
    <row r="7" spans="2:9" x14ac:dyDescent="0.25">
      <c r="B7" s="159" t="s">
        <v>123</v>
      </c>
      <c r="C7" s="30" t="s">
        <v>124</v>
      </c>
      <c r="D7" s="51">
        <v>3</v>
      </c>
      <c r="E7" s="52" t="s">
        <v>2</v>
      </c>
      <c r="F7" s="52" t="s">
        <v>170</v>
      </c>
      <c r="G7" s="52" t="s">
        <v>170</v>
      </c>
      <c r="H7" s="52" t="s">
        <v>170</v>
      </c>
      <c r="I7" s="30"/>
    </row>
    <row r="8" spans="2:9" x14ac:dyDescent="0.25">
      <c r="B8" s="159"/>
      <c r="C8" s="30" t="s">
        <v>125</v>
      </c>
      <c r="D8" s="51">
        <v>1</v>
      </c>
      <c r="E8" s="24" t="s">
        <v>0</v>
      </c>
      <c r="F8" s="24" t="s">
        <v>170</v>
      </c>
      <c r="G8" s="24" t="s">
        <v>170</v>
      </c>
      <c r="H8" s="24" t="s">
        <v>170</v>
      </c>
      <c r="I8" s="30"/>
    </row>
    <row r="9" spans="2:9" ht="27.6" x14ac:dyDescent="0.25">
      <c r="B9" s="159"/>
      <c r="C9" s="30" t="s">
        <v>126</v>
      </c>
      <c r="D9" s="51">
        <v>1</v>
      </c>
      <c r="E9" s="24" t="s">
        <v>0</v>
      </c>
      <c r="F9" s="24" t="s">
        <v>170</v>
      </c>
      <c r="G9" s="24" t="s">
        <v>170</v>
      </c>
      <c r="H9" s="24" t="s">
        <v>170</v>
      </c>
      <c r="I9" s="30"/>
    </row>
    <row r="10" spans="2:9" ht="27.6" x14ac:dyDescent="0.25">
      <c r="B10" s="159"/>
      <c r="C10" s="30" t="s">
        <v>127</v>
      </c>
      <c r="D10" s="51">
        <v>1</v>
      </c>
      <c r="E10" s="52" t="s">
        <v>0</v>
      </c>
      <c r="F10" s="52" t="s">
        <v>170</v>
      </c>
      <c r="G10" s="52" t="s">
        <v>170</v>
      </c>
      <c r="H10" s="52" t="s">
        <v>170</v>
      </c>
      <c r="I10" s="30"/>
    </row>
    <row r="11" spans="2:9" ht="27.6" x14ac:dyDescent="0.25">
      <c r="B11" s="160"/>
      <c r="C11" s="30" t="s">
        <v>128</v>
      </c>
      <c r="D11" s="51">
        <v>1</v>
      </c>
      <c r="E11" s="24" t="s">
        <v>0</v>
      </c>
      <c r="F11" s="24"/>
      <c r="G11" s="24" t="s">
        <v>170</v>
      </c>
      <c r="H11" s="24"/>
      <c r="I11" s="30"/>
    </row>
    <row r="12" spans="2:9" x14ac:dyDescent="0.25">
      <c r="B12" s="159" t="s">
        <v>129</v>
      </c>
      <c r="C12" s="30" t="s">
        <v>199</v>
      </c>
      <c r="D12" s="51">
        <v>1</v>
      </c>
      <c r="E12" s="24" t="s">
        <v>0</v>
      </c>
      <c r="F12" s="24" t="s">
        <v>170</v>
      </c>
      <c r="G12" s="24"/>
      <c r="H12" s="24"/>
      <c r="I12" s="30"/>
    </row>
    <row r="13" spans="2:9" ht="27.6" x14ac:dyDescent="0.25">
      <c r="B13" s="159"/>
      <c r="C13" s="30" t="s">
        <v>131</v>
      </c>
      <c r="D13" s="51">
        <v>1</v>
      </c>
      <c r="E13" s="24" t="s">
        <v>0</v>
      </c>
      <c r="F13" s="24" t="s">
        <v>170</v>
      </c>
      <c r="G13" s="24"/>
      <c r="H13" s="24"/>
      <c r="I13" s="30"/>
    </row>
    <row r="14" spans="2:9" x14ac:dyDescent="0.25">
      <c r="B14" s="160"/>
      <c r="C14" s="30" t="s">
        <v>132</v>
      </c>
      <c r="D14" s="51">
        <v>1</v>
      </c>
      <c r="E14" s="52" t="s">
        <v>0</v>
      </c>
      <c r="F14" s="52" t="s">
        <v>170</v>
      </c>
      <c r="G14" s="52"/>
      <c r="H14" s="52"/>
      <c r="I14" s="30"/>
    </row>
    <row r="15" spans="2:9" ht="27.6" x14ac:dyDescent="0.25">
      <c r="B15" s="159" t="s">
        <v>133</v>
      </c>
      <c r="C15" s="30" t="s">
        <v>134</v>
      </c>
      <c r="D15" s="51">
        <v>2</v>
      </c>
      <c r="E15" s="24" t="s">
        <v>0</v>
      </c>
      <c r="F15" s="24"/>
      <c r="G15" s="24" t="s">
        <v>170</v>
      </c>
      <c r="H15" s="24" t="s">
        <v>170</v>
      </c>
      <c r="I15" s="30"/>
    </row>
    <row r="16" spans="2:9" ht="27.6" x14ac:dyDescent="0.25">
      <c r="B16" s="159"/>
      <c r="C16" s="30" t="s">
        <v>135</v>
      </c>
      <c r="D16" s="51">
        <v>3</v>
      </c>
      <c r="E16" s="52" t="s">
        <v>0</v>
      </c>
      <c r="F16" s="52" t="s">
        <v>170</v>
      </c>
      <c r="G16" s="52" t="s">
        <v>170</v>
      </c>
      <c r="H16" s="52" t="s">
        <v>170</v>
      </c>
      <c r="I16" s="30"/>
    </row>
    <row r="17" spans="2:9" ht="41.4" x14ac:dyDescent="0.25">
      <c r="B17" s="159"/>
      <c r="C17" s="30" t="s">
        <v>136</v>
      </c>
      <c r="D17" s="51">
        <v>2</v>
      </c>
      <c r="E17" s="24" t="s">
        <v>1</v>
      </c>
      <c r="F17" s="24"/>
      <c r="G17" s="24" t="s">
        <v>170</v>
      </c>
      <c r="H17" s="24" t="s">
        <v>170</v>
      </c>
      <c r="I17" s="158"/>
    </row>
    <row r="18" spans="2:9" ht="41.4" x14ac:dyDescent="0.25">
      <c r="B18" s="160"/>
      <c r="C18" s="30" t="s">
        <v>200</v>
      </c>
      <c r="D18" s="51">
        <v>1</v>
      </c>
      <c r="E18" s="24" t="s">
        <v>2</v>
      </c>
      <c r="F18" s="24" t="s">
        <v>170</v>
      </c>
      <c r="G18" s="24" t="s">
        <v>170</v>
      </c>
      <c r="H18" s="24" t="s">
        <v>170</v>
      </c>
      <c r="I18" s="30"/>
    </row>
    <row r="19" spans="2:9" x14ac:dyDescent="0.25">
      <c r="B19" s="160"/>
      <c r="C19" s="30" t="s">
        <v>201</v>
      </c>
      <c r="D19" s="51">
        <v>3</v>
      </c>
      <c r="E19" s="24" t="s">
        <v>0</v>
      </c>
      <c r="F19" s="24"/>
      <c r="G19" s="24" t="s">
        <v>170</v>
      </c>
      <c r="H19" s="24" t="s">
        <v>170</v>
      </c>
      <c r="I19" s="30"/>
    </row>
    <row r="20" spans="2:9" x14ac:dyDescent="0.25">
      <c r="B20" s="160"/>
      <c r="C20" s="30" t="s">
        <v>202</v>
      </c>
      <c r="D20" s="51">
        <v>1</v>
      </c>
      <c r="E20" s="24" t="s">
        <v>0</v>
      </c>
      <c r="F20" s="24"/>
      <c r="G20" s="24" t="s">
        <v>170</v>
      </c>
      <c r="H20" s="24" t="s">
        <v>170</v>
      </c>
      <c r="I20" s="30"/>
    </row>
    <row r="21" spans="2:9" x14ac:dyDescent="0.25">
      <c r="B21" s="160"/>
      <c r="C21" s="46" t="s">
        <v>138</v>
      </c>
      <c r="D21" s="51">
        <v>2</v>
      </c>
      <c r="E21" s="24" t="s">
        <v>0</v>
      </c>
      <c r="F21" s="24" t="s">
        <v>170</v>
      </c>
      <c r="G21" s="24" t="s">
        <v>170</v>
      </c>
      <c r="H21" s="24" t="s">
        <v>170</v>
      </c>
      <c r="I21" s="46"/>
    </row>
    <row r="22" spans="2:9" ht="41.4" x14ac:dyDescent="0.25">
      <c r="B22" s="53" t="s">
        <v>139</v>
      </c>
      <c r="C22" s="30" t="s">
        <v>140</v>
      </c>
      <c r="D22" s="51">
        <v>1</v>
      </c>
      <c r="E22" s="24" t="s">
        <v>2</v>
      </c>
      <c r="F22" s="24" t="s">
        <v>170</v>
      </c>
      <c r="G22" s="24" t="s">
        <v>170</v>
      </c>
      <c r="H22" s="24" t="s">
        <v>170</v>
      </c>
      <c r="I22" s="30"/>
    </row>
    <row r="23" spans="2:9" ht="27.6" x14ac:dyDescent="0.25">
      <c r="B23" s="159" t="s">
        <v>141</v>
      </c>
      <c r="C23" s="46" t="s">
        <v>203</v>
      </c>
      <c r="D23" s="51">
        <v>3</v>
      </c>
      <c r="E23" s="24" t="s">
        <v>3</v>
      </c>
      <c r="F23" s="24"/>
      <c r="G23" s="24" t="s">
        <v>170</v>
      </c>
      <c r="H23" s="24"/>
      <c r="I23" s="46"/>
    </row>
    <row r="24" spans="2:9" ht="27.6" x14ac:dyDescent="0.25">
      <c r="B24" s="159"/>
      <c r="C24" s="30" t="s">
        <v>143</v>
      </c>
      <c r="D24" s="51">
        <v>2</v>
      </c>
      <c r="E24" s="52" t="s">
        <v>3</v>
      </c>
      <c r="F24" s="52"/>
      <c r="G24" s="52" t="s">
        <v>170</v>
      </c>
      <c r="H24" s="52"/>
      <c r="I24" s="30"/>
    </row>
    <row r="25" spans="2:9" x14ac:dyDescent="0.25">
      <c r="B25" s="159"/>
      <c r="C25" s="30" t="s">
        <v>144</v>
      </c>
      <c r="D25" s="51">
        <v>2</v>
      </c>
      <c r="E25" s="52" t="s">
        <v>5</v>
      </c>
      <c r="F25" s="52"/>
      <c r="G25" s="52" t="s">
        <v>170</v>
      </c>
      <c r="H25" s="52"/>
      <c r="I25" s="30"/>
    </row>
    <row r="26" spans="2:9" ht="27.6" x14ac:dyDescent="0.25">
      <c r="B26" s="159"/>
      <c r="C26" s="30" t="s">
        <v>145</v>
      </c>
      <c r="D26" s="51">
        <v>3</v>
      </c>
      <c r="E26" s="52" t="s">
        <v>3</v>
      </c>
      <c r="F26" s="52"/>
      <c r="G26" s="52" t="s">
        <v>170</v>
      </c>
      <c r="H26" s="52"/>
      <c r="I26" s="30"/>
    </row>
    <row r="27" spans="2:9" x14ac:dyDescent="0.25">
      <c r="B27" s="159"/>
      <c r="C27" s="30" t="s">
        <v>146</v>
      </c>
      <c r="D27" s="51">
        <v>1</v>
      </c>
      <c r="E27" s="52" t="s">
        <v>3</v>
      </c>
      <c r="F27" s="52"/>
      <c r="G27" s="52" t="s">
        <v>170</v>
      </c>
      <c r="H27" s="52" t="s">
        <v>170</v>
      </c>
      <c r="I27" s="30"/>
    </row>
    <row r="28" spans="2:9" ht="27.6" x14ac:dyDescent="0.25">
      <c r="B28" s="159"/>
      <c r="C28" s="30" t="s">
        <v>147</v>
      </c>
      <c r="D28" s="51">
        <v>1</v>
      </c>
      <c r="E28" s="52" t="s">
        <v>4</v>
      </c>
      <c r="F28" s="52"/>
      <c r="G28" s="52" t="s">
        <v>170</v>
      </c>
      <c r="H28" s="52" t="s">
        <v>170</v>
      </c>
      <c r="I28" s="30"/>
    </row>
    <row r="29" spans="2:9" ht="41.4" x14ac:dyDescent="0.25">
      <c r="B29" s="160"/>
      <c r="C29" s="46" t="s">
        <v>204</v>
      </c>
      <c r="D29" s="51">
        <v>1</v>
      </c>
      <c r="E29" s="24" t="s">
        <v>1</v>
      </c>
      <c r="F29" s="24"/>
      <c r="G29" s="24" t="s">
        <v>170</v>
      </c>
      <c r="H29" s="24"/>
      <c r="I29" s="46"/>
    </row>
    <row r="30" spans="2:9" x14ac:dyDescent="0.25">
      <c r="B30" s="160"/>
      <c r="C30" s="46" t="s">
        <v>149</v>
      </c>
      <c r="D30" s="51">
        <v>2</v>
      </c>
      <c r="E30" s="24" t="s">
        <v>4</v>
      </c>
      <c r="F30" s="24"/>
      <c r="G30" s="24" t="s">
        <v>170</v>
      </c>
      <c r="H30" s="24"/>
      <c r="I30" s="46"/>
    </row>
    <row r="31" spans="2:9" ht="27.6" x14ac:dyDescent="0.25">
      <c r="B31" s="159" t="s">
        <v>150</v>
      </c>
      <c r="C31" s="30" t="s">
        <v>151</v>
      </c>
      <c r="D31" s="51">
        <v>2</v>
      </c>
      <c r="E31" s="24" t="s">
        <v>2</v>
      </c>
      <c r="F31" s="24" t="s">
        <v>170</v>
      </c>
      <c r="G31" s="24"/>
      <c r="H31" s="24"/>
      <c r="I31" s="30"/>
    </row>
    <row r="32" spans="2:9" ht="27.6" x14ac:dyDescent="0.25">
      <c r="B32" s="159"/>
      <c r="C32" s="30" t="s">
        <v>152</v>
      </c>
      <c r="D32" s="51">
        <v>2</v>
      </c>
      <c r="E32" s="24" t="s">
        <v>2</v>
      </c>
      <c r="F32" s="24"/>
      <c r="G32" s="24" t="s">
        <v>170</v>
      </c>
      <c r="H32" s="24" t="s">
        <v>170</v>
      </c>
      <c r="I32" s="30"/>
    </row>
    <row r="33" spans="2:9" x14ac:dyDescent="0.25">
      <c r="B33" s="159"/>
      <c r="C33" s="30" t="s">
        <v>205</v>
      </c>
      <c r="D33" s="51">
        <v>2</v>
      </c>
      <c r="E33" s="24" t="s">
        <v>1</v>
      </c>
      <c r="F33" s="24"/>
      <c r="G33" s="24" t="s">
        <v>170</v>
      </c>
      <c r="H33" s="24" t="s">
        <v>170</v>
      </c>
      <c r="I33" s="30"/>
    </row>
    <row r="34" spans="2:9" ht="27.6" x14ac:dyDescent="0.25">
      <c r="B34" s="160"/>
      <c r="C34" s="30" t="s">
        <v>206</v>
      </c>
      <c r="D34" s="51">
        <v>2</v>
      </c>
      <c r="E34" s="24" t="s">
        <v>2</v>
      </c>
      <c r="F34" s="24"/>
      <c r="G34" s="24"/>
      <c r="H34" s="24" t="s">
        <v>170</v>
      </c>
      <c r="I34" s="30"/>
    </row>
    <row r="35" spans="2:9" ht="27.6" x14ac:dyDescent="0.25">
      <c r="B35" s="159" t="s">
        <v>155</v>
      </c>
      <c r="C35" s="46" t="s">
        <v>156</v>
      </c>
      <c r="D35" s="51">
        <v>2</v>
      </c>
      <c r="E35" s="24" t="s">
        <v>1</v>
      </c>
      <c r="F35" s="24"/>
      <c r="G35" s="24" t="s">
        <v>170</v>
      </c>
      <c r="H35" s="24"/>
      <c r="I35" s="46"/>
    </row>
    <row r="36" spans="2:9" ht="55.2" x14ac:dyDescent="0.25">
      <c r="B36" s="159"/>
      <c r="C36" s="30" t="s">
        <v>157</v>
      </c>
      <c r="D36" s="51">
        <v>1</v>
      </c>
      <c r="E36" s="24" t="s">
        <v>1</v>
      </c>
      <c r="F36" s="24"/>
      <c r="G36" s="24" t="s">
        <v>170</v>
      </c>
      <c r="H36" s="24"/>
      <c r="I36" s="30"/>
    </row>
    <row r="37" spans="2:9" ht="27.6" x14ac:dyDescent="0.25">
      <c r="B37" s="159"/>
      <c r="C37" s="46" t="s">
        <v>158</v>
      </c>
      <c r="D37" s="51">
        <v>1</v>
      </c>
      <c r="E37" s="24" t="s">
        <v>1</v>
      </c>
      <c r="F37" s="24"/>
      <c r="G37" s="24" t="s">
        <v>170</v>
      </c>
      <c r="H37" s="24"/>
      <c r="I37" s="46"/>
    </row>
    <row r="38" spans="2:9" x14ac:dyDescent="0.25">
      <c r="B38" s="159"/>
      <c r="C38" s="30" t="s">
        <v>159</v>
      </c>
      <c r="D38" s="51">
        <v>3</v>
      </c>
      <c r="E38" s="24" t="s">
        <v>1</v>
      </c>
      <c r="F38" s="24"/>
      <c r="G38" s="24" t="s">
        <v>170</v>
      </c>
      <c r="H38" s="24"/>
      <c r="I38" s="30"/>
    </row>
    <row r="39" spans="2:9" ht="27.6" x14ac:dyDescent="0.25">
      <c r="B39" s="159"/>
      <c r="C39" s="30" t="s">
        <v>160</v>
      </c>
      <c r="D39" s="51">
        <v>3</v>
      </c>
      <c r="E39" s="24" t="s">
        <v>1</v>
      </c>
      <c r="F39" s="24"/>
      <c r="G39" s="24" t="s">
        <v>170</v>
      </c>
      <c r="H39" s="24"/>
      <c r="I39" s="30"/>
    </row>
    <row r="40" spans="2:9" ht="27.6" x14ac:dyDescent="0.25">
      <c r="B40" s="159"/>
      <c r="C40" s="30" t="s">
        <v>161</v>
      </c>
      <c r="D40" s="51">
        <v>2</v>
      </c>
      <c r="E40" s="24" t="s">
        <v>1</v>
      </c>
      <c r="F40" s="24"/>
      <c r="G40" s="24" t="s">
        <v>170</v>
      </c>
      <c r="H40" s="24" t="s">
        <v>170</v>
      </c>
      <c r="I40" s="30"/>
    </row>
    <row r="41" spans="2:9" x14ac:dyDescent="0.25">
      <c r="B41" s="159" t="s">
        <v>162</v>
      </c>
      <c r="C41" s="46" t="s">
        <v>163</v>
      </c>
      <c r="D41" s="51">
        <v>3</v>
      </c>
      <c r="E41" s="24" t="s">
        <v>1</v>
      </c>
      <c r="F41" s="24"/>
      <c r="G41" s="24"/>
      <c r="H41" s="24" t="s">
        <v>170</v>
      </c>
      <c r="I41" s="46"/>
    </row>
    <row r="42" spans="2:9" ht="27.6" x14ac:dyDescent="0.25">
      <c r="B42" s="159"/>
      <c r="C42" s="30" t="s">
        <v>164</v>
      </c>
      <c r="D42" s="51">
        <v>1</v>
      </c>
      <c r="E42" s="24" t="s">
        <v>1</v>
      </c>
      <c r="F42" s="24"/>
      <c r="G42" s="24" t="s">
        <v>170</v>
      </c>
      <c r="H42" s="24" t="s">
        <v>170</v>
      </c>
      <c r="I42" s="30"/>
    </row>
    <row r="43" spans="2:9" ht="27.6" x14ac:dyDescent="0.25">
      <c r="B43" s="159"/>
      <c r="C43" s="30" t="s">
        <v>165</v>
      </c>
      <c r="D43" s="51">
        <v>2</v>
      </c>
      <c r="E43" s="24" t="s">
        <v>2</v>
      </c>
      <c r="F43" s="24" t="s">
        <v>170</v>
      </c>
      <c r="G43" s="24"/>
      <c r="H43" s="24"/>
      <c r="I43" s="30"/>
    </row>
    <row r="44" spans="2:9" ht="27.6" x14ac:dyDescent="0.25">
      <c r="B44" s="159"/>
      <c r="C44" s="30" t="s">
        <v>166</v>
      </c>
      <c r="D44" s="51">
        <v>1</v>
      </c>
      <c r="E44" s="24" t="s">
        <v>1</v>
      </c>
      <c r="F44" s="24"/>
      <c r="G44" s="24" t="s">
        <v>170</v>
      </c>
      <c r="H44" s="24" t="s">
        <v>170</v>
      </c>
      <c r="I44" s="30"/>
    </row>
    <row r="45" spans="2:9" ht="28.2" thickBot="1" x14ac:dyDescent="0.3">
      <c r="B45" s="162"/>
      <c r="C45" s="47" t="s">
        <v>167</v>
      </c>
      <c r="D45" s="54">
        <v>2</v>
      </c>
      <c r="E45" s="55" t="s">
        <v>1</v>
      </c>
      <c r="F45" s="55"/>
      <c r="G45" s="55" t="s">
        <v>170</v>
      </c>
      <c r="H45" s="55"/>
      <c r="I45" s="47"/>
    </row>
  </sheetData>
  <mergeCells count="8">
    <mergeCell ref="B7:B11"/>
    <mergeCell ref="F5:H5"/>
    <mergeCell ref="B41:B45"/>
    <mergeCell ref="B12:B14"/>
    <mergeCell ref="B15:B21"/>
    <mergeCell ref="B23:B30"/>
    <mergeCell ref="B31:B34"/>
    <mergeCell ref="B35:B40"/>
  </mergeCells>
  <phoneticPr fontId="0" type="noConversion"/>
  <pageMargins left="0.55118110236220474" right="0.51181102362204722" top="0.98425196850393704" bottom="0.98425196850393704" header="0.51181102362204722" footer="0.51181102362204722"/>
  <pageSetup paperSize="9" scale="96" fitToHeight="0" orientation="landscape" r:id="rId1"/>
  <headerFooter alignWithMargins="0">
    <oddHeader>&amp;L&amp;F&amp;R&amp;A</oddHeader>
    <oddFooter>&amp;LConfidential: to Infosec Management committee, people working in risk assessment, auditors.&amp;RPage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/>
  </sheetViews>
  <sheetFormatPr defaultColWidth="9.109375" defaultRowHeight="13.2" x14ac:dyDescent="0.25"/>
  <cols>
    <col min="1" max="1" width="2.5546875" style="21" customWidth="1"/>
    <col min="2" max="2" width="14.33203125" style="22" customWidth="1"/>
    <col min="3" max="3" width="58.6640625" style="21" customWidth="1"/>
    <col min="4" max="16384" width="9.109375" style="21"/>
  </cols>
  <sheetData>
    <row r="1" spans="2:3" ht="13.8" thickBot="1" x14ac:dyDescent="0.3"/>
    <row r="2" spans="2:3" ht="13.8" x14ac:dyDescent="0.25">
      <c r="B2" s="49" t="s">
        <v>188</v>
      </c>
      <c r="C2" s="50" t="s">
        <v>230</v>
      </c>
    </row>
    <row r="3" spans="2:3" ht="27.6" x14ac:dyDescent="0.25">
      <c r="B3" s="28" t="s">
        <v>235</v>
      </c>
      <c r="C3" s="46" t="s">
        <v>196</v>
      </c>
    </row>
    <row r="4" spans="2:3" ht="27.6" x14ac:dyDescent="0.25">
      <c r="B4" s="121" t="s">
        <v>236</v>
      </c>
      <c r="C4" s="46" t="s">
        <v>197</v>
      </c>
    </row>
    <row r="5" spans="2:3" ht="55.8" thickBot="1" x14ac:dyDescent="0.3">
      <c r="B5" s="124" t="s">
        <v>237</v>
      </c>
      <c r="C5" s="47" t="s">
        <v>198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0"/>
  <sheetViews>
    <sheetView topLeftCell="A102" zoomScale="70" zoomScaleNormal="70" workbookViewId="0">
      <selection activeCell="C117" sqref="C117"/>
    </sheetView>
  </sheetViews>
  <sheetFormatPr defaultColWidth="8.88671875" defaultRowHeight="13.8" x14ac:dyDescent="0.3"/>
  <cols>
    <col min="1" max="1" width="4.109375" style="25" customWidth="1"/>
    <col min="2" max="2" width="38.88671875" style="25" customWidth="1"/>
    <col min="3" max="3" width="11.109375" style="25" customWidth="1"/>
    <col min="4" max="4" width="79.6640625" style="25" customWidth="1"/>
    <col min="5" max="5" width="8.88671875" style="25"/>
    <col min="6" max="8" width="12.77734375" style="25" customWidth="1"/>
    <col min="9" max="10" width="8.88671875" style="25"/>
    <col min="11" max="13" width="11.33203125" style="25" customWidth="1"/>
    <col min="14" max="14" width="14.44140625" style="154" customWidth="1"/>
    <col min="15" max="16384" width="8.88671875" style="25"/>
  </cols>
  <sheetData>
    <row r="2" spans="2:14" ht="18" x14ac:dyDescent="0.35">
      <c r="B2" s="163" t="s">
        <v>222</v>
      </c>
      <c r="C2" s="164"/>
      <c r="D2" s="164"/>
    </row>
    <row r="3" spans="2:14" s="31" customFormat="1" x14ac:dyDescent="0.25">
      <c r="B3" s="31" t="s">
        <v>241</v>
      </c>
      <c r="C3" s="23"/>
      <c r="D3" s="23"/>
      <c r="E3" s="23"/>
      <c r="N3" s="135"/>
    </row>
    <row r="4" spans="2:14" s="31" customFormat="1" x14ac:dyDescent="0.25">
      <c r="C4" s="23"/>
      <c r="D4" s="23"/>
      <c r="E4" s="23"/>
      <c r="N4" s="135"/>
    </row>
    <row r="5" spans="2:14" ht="14.4" thickBot="1" x14ac:dyDescent="0.35"/>
    <row r="6" spans="2:14" ht="43.8" thickBot="1" x14ac:dyDescent="0.35">
      <c r="B6" s="64" t="s">
        <v>208</v>
      </c>
      <c r="C6" s="65" t="s">
        <v>212</v>
      </c>
      <c r="D6" s="66" t="s">
        <v>295</v>
      </c>
      <c r="E6" s="64" t="s">
        <v>292</v>
      </c>
      <c r="F6" s="64" t="s">
        <v>261</v>
      </c>
      <c r="G6" s="64" t="s">
        <v>263</v>
      </c>
      <c r="H6" s="64" t="s">
        <v>264</v>
      </c>
      <c r="I6" s="64" t="s">
        <v>262</v>
      </c>
      <c r="J6" s="64" t="s">
        <v>294</v>
      </c>
      <c r="K6" s="64" t="s">
        <v>293</v>
      </c>
      <c r="L6" s="64" t="s">
        <v>265</v>
      </c>
      <c r="M6" s="64" t="s">
        <v>267</v>
      </c>
      <c r="N6" s="64" t="s">
        <v>186</v>
      </c>
    </row>
    <row r="7" spans="2:14" ht="55.2" x14ac:dyDescent="0.3">
      <c r="B7" s="84" t="s">
        <v>119</v>
      </c>
      <c r="C7" s="183"/>
      <c r="D7" s="184"/>
      <c r="E7" s="149" t="s">
        <v>266</v>
      </c>
      <c r="F7" s="150" t="s">
        <v>266</v>
      </c>
      <c r="G7" s="150" t="s">
        <v>266</v>
      </c>
      <c r="H7" s="150" t="s">
        <v>266</v>
      </c>
      <c r="I7" s="151" t="s">
        <v>266</v>
      </c>
      <c r="J7" s="150" t="s">
        <v>266</v>
      </c>
      <c r="K7" s="150" t="s">
        <v>266</v>
      </c>
      <c r="L7" s="150" t="s">
        <v>266</v>
      </c>
      <c r="M7" s="148" t="s">
        <v>266</v>
      </c>
      <c r="N7" s="155" t="s">
        <v>268</v>
      </c>
    </row>
    <row r="8" spans="2:14" x14ac:dyDescent="0.3">
      <c r="B8" s="85" t="s">
        <v>118</v>
      </c>
      <c r="C8" s="185"/>
      <c r="D8" s="145"/>
      <c r="E8" s="149"/>
      <c r="F8" s="150"/>
      <c r="G8" s="150"/>
      <c r="H8" s="150"/>
      <c r="I8" s="150"/>
      <c r="J8" s="150"/>
      <c r="K8" s="150"/>
      <c r="L8" s="150" t="s">
        <v>266</v>
      </c>
      <c r="M8" s="150" t="s">
        <v>266</v>
      </c>
      <c r="N8" s="156"/>
    </row>
    <row r="9" spans="2:14" x14ac:dyDescent="0.3">
      <c r="B9" s="85" t="s">
        <v>117</v>
      </c>
      <c r="C9" s="144"/>
      <c r="D9" s="145"/>
      <c r="E9" s="149"/>
      <c r="F9" s="150"/>
      <c r="G9" s="150"/>
      <c r="H9" s="150"/>
      <c r="I9" s="151"/>
      <c r="J9" s="150"/>
      <c r="K9" s="150"/>
      <c r="L9" s="150" t="s">
        <v>266</v>
      </c>
      <c r="M9" s="150" t="s">
        <v>266</v>
      </c>
      <c r="N9" s="156"/>
    </row>
    <row r="10" spans="2:14" ht="27.6" x14ac:dyDescent="0.3">
      <c r="B10" s="85" t="s">
        <v>41</v>
      </c>
      <c r="C10" s="144"/>
      <c r="D10" s="145"/>
      <c r="E10" s="149" t="s">
        <v>266</v>
      </c>
      <c r="F10" s="150" t="s">
        <v>266</v>
      </c>
      <c r="G10" s="150" t="s">
        <v>266</v>
      </c>
      <c r="H10" s="150" t="s">
        <v>266</v>
      </c>
      <c r="I10" s="151" t="s">
        <v>266</v>
      </c>
      <c r="J10" s="150" t="s">
        <v>266</v>
      </c>
      <c r="K10" s="150" t="s">
        <v>266</v>
      </c>
      <c r="L10" s="150" t="s">
        <v>266</v>
      </c>
      <c r="M10" s="150" t="s">
        <v>266</v>
      </c>
      <c r="N10" s="156" t="s">
        <v>269</v>
      </c>
    </row>
    <row r="11" spans="2:14" x14ac:dyDescent="0.3">
      <c r="B11" s="85" t="s">
        <v>7</v>
      </c>
      <c r="C11" s="144"/>
      <c r="D11" s="145"/>
      <c r="E11" s="149" t="s">
        <v>266</v>
      </c>
      <c r="F11" s="150"/>
      <c r="G11" s="150"/>
      <c r="H11" s="150"/>
      <c r="I11" s="150" t="s">
        <v>266</v>
      </c>
      <c r="J11" s="150"/>
      <c r="K11" s="150"/>
      <c r="L11" s="150" t="s">
        <v>266</v>
      </c>
      <c r="M11" s="150" t="s">
        <v>266</v>
      </c>
      <c r="N11" s="156"/>
    </row>
    <row r="12" spans="2:14" x14ac:dyDescent="0.3">
      <c r="B12" s="85" t="s">
        <v>8</v>
      </c>
      <c r="C12" s="144"/>
      <c r="D12" s="145"/>
      <c r="E12" s="149"/>
      <c r="F12" s="150"/>
      <c r="G12" s="150"/>
      <c r="H12" s="150"/>
      <c r="I12" s="150"/>
      <c r="J12" s="150"/>
      <c r="K12" s="150"/>
      <c r="L12" s="150" t="s">
        <v>266</v>
      </c>
      <c r="M12" s="150" t="s">
        <v>266</v>
      </c>
      <c r="N12" s="156"/>
    </row>
    <row r="13" spans="2:14" x14ac:dyDescent="0.3">
      <c r="B13" s="85" t="s">
        <v>116</v>
      </c>
      <c r="C13" s="144"/>
      <c r="D13" s="145"/>
      <c r="E13" s="149"/>
      <c r="F13" s="150"/>
      <c r="G13" s="150"/>
      <c r="H13" s="150"/>
      <c r="I13" s="150"/>
      <c r="J13" s="150"/>
      <c r="K13" s="150"/>
      <c r="L13" s="150" t="s">
        <v>266</v>
      </c>
      <c r="M13" s="150" t="s">
        <v>266</v>
      </c>
      <c r="N13" s="156"/>
    </row>
    <row r="14" spans="2:14" ht="55.2" x14ac:dyDescent="0.3">
      <c r="B14" s="85" t="s">
        <v>80</v>
      </c>
      <c r="C14" s="144"/>
      <c r="D14" s="145"/>
      <c r="E14" s="149" t="s">
        <v>266</v>
      </c>
      <c r="F14" s="150" t="s">
        <v>266</v>
      </c>
      <c r="G14" s="150" t="s">
        <v>266</v>
      </c>
      <c r="H14" s="150" t="s">
        <v>266</v>
      </c>
      <c r="I14" s="151" t="s">
        <v>266</v>
      </c>
      <c r="J14" s="150" t="s">
        <v>266</v>
      </c>
      <c r="K14" s="150" t="s">
        <v>266</v>
      </c>
      <c r="L14" s="150" t="s">
        <v>266</v>
      </c>
      <c r="M14" s="150"/>
      <c r="N14" s="156" t="s">
        <v>268</v>
      </c>
    </row>
    <row r="15" spans="2:14" x14ac:dyDescent="0.3">
      <c r="B15" s="85" t="s">
        <v>81</v>
      </c>
      <c r="C15" s="144"/>
      <c r="D15" s="145"/>
      <c r="E15" s="149"/>
      <c r="F15" s="150"/>
      <c r="G15" s="150"/>
      <c r="H15" s="150" t="s">
        <v>266</v>
      </c>
      <c r="I15" s="150"/>
      <c r="J15" s="150" t="s">
        <v>266</v>
      </c>
      <c r="K15" s="150"/>
      <c r="L15" s="150"/>
      <c r="M15" s="150"/>
      <c r="N15" s="156"/>
    </row>
    <row r="16" spans="2:14" x14ac:dyDescent="0.3">
      <c r="B16" s="85" t="s">
        <v>18</v>
      </c>
      <c r="C16" s="144"/>
      <c r="D16" s="145"/>
      <c r="E16" s="149"/>
      <c r="F16" s="150"/>
      <c r="G16" s="150"/>
      <c r="H16" s="150" t="s">
        <v>266</v>
      </c>
      <c r="I16" s="150"/>
      <c r="J16" s="150"/>
      <c r="K16" s="150"/>
      <c r="L16" s="150"/>
      <c r="M16" s="150"/>
      <c r="N16" s="156"/>
    </row>
    <row r="17" spans="2:14" x14ac:dyDescent="0.3">
      <c r="B17" s="85" t="s">
        <v>19</v>
      </c>
      <c r="C17" s="144"/>
      <c r="D17" s="145"/>
      <c r="E17" s="149"/>
      <c r="F17" s="150"/>
      <c r="G17" s="150"/>
      <c r="H17" s="150" t="s">
        <v>266</v>
      </c>
      <c r="I17" s="150"/>
      <c r="J17" s="150"/>
      <c r="K17" s="150"/>
      <c r="L17" s="150"/>
      <c r="M17" s="150"/>
      <c r="N17" s="156"/>
    </row>
    <row r="18" spans="2:14" x14ac:dyDescent="0.3">
      <c r="B18" s="85" t="s">
        <v>20</v>
      </c>
      <c r="C18" s="144"/>
      <c r="D18" s="145"/>
      <c r="E18" s="149"/>
      <c r="F18" s="150"/>
      <c r="G18" s="150"/>
      <c r="H18" s="150" t="s">
        <v>266</v>
      </c>
      <c r="I18" s="150"/>
      <c r="J18" s="150"/>
      <c r="K18" s="150"/>
      <c r="L18" s="150"/>
      <c r="M18" s="150"/>
      <c r="N18" s="156"/>
    </row>
    <row r="19" spans="2:14" ht="24" x14ac:dyDescent="0.3">
      <c r="B19" s="85" t="s">
        <v>21</v>
      </c>
      <c r="C19" s="144"/>
      <c r="D19" s="145"/>
      <c r="E19" s="149"/>
      <c r="F19" s="151"/>
      <c r="G19" s="151"/>
      <c r="H19" s="151" t="s">
        <v>266</v>
      </c>
      <c r="I19" s="151"/>
      <c r="J19" s="150"/>
      <c r="K19" s="150"/>
      <c r="L19" s="150"/>
      <c r="M19" s="150"/>
      <c r="N19" s="156"/>
    </row>
    <row r="20" spans="2:14" x14ac:dyDescent="0.3">
      <c r="B20" s="85" t="s">
        <v>22</v>
      </c>
      <c r="C20" s="144"/>
      <c r="D20" s="145"/>
      <c r="E20" s="149"/>
      <c r="F20" s="150"/>
      <c r="G20" s="150"/>
      <c r="H20" s="150" t="s">
        <v>266</v>
      </c>
      <c r="I20" s="150"/>
      <c r="J20" s="150"/>
      <c r="K20" s="150"/>
      <c r="L20" s="150"/>
      <c r="M20" s="150"/>
      <c r="N20" s="156"/>
    </row>
    <row r="21" spans="2:14" ht="24" x14ac:dyDescent="0.3">
      <c r="B21" s="85" t="s">
        <v>23</v>
      </c>
      <c r="C21" s="144"/>
      <c r="D21" s="145"/>
      <c r="E21" s="149"/>
      <c r="F21" s="150"/>
      <c r="G21" s="150"/>
      <c r="H21" s="150" t="s">
        <v>266</v>
      </c>
      <c r="I21" s="150"/>
      <c r="J21" s="150" t="s">
        <v>266</v>
      </c>
      <c r="K21" s="150"/>
      <c r="L21" s="150"/>
      <c r="M21" s="150"/>
      <c r="N21" s="156"/>
    </row>
    <row r="22" spans="2:14" x14ac:dyDescent="0.3">
      <c r="B22" s="85" t="s">
        <v>12</v>
      </c>
      <c r="C22" s="144"/>
      <c r="D22" s="145"/>
      <c r="E22" s="149" t="s">
        <v>266</v>
      </c>
      <c r="F22" s="150" t="s">
        <v>266</v>
      </c>
      <c r="G22" s="150" t="s">
        <v>266</v>
      </c>
      <c r="H22" s="150" t="s">
        <v>266</v>
      </c>
      <c r="I22" s="151" t="s">
        <v>266</v>
      </c>
      <c r="J22" s="150" t="s">
        <v>266</v>
      </c>
      <c r="K22" s="150" t="s">
        <v>266</v>
      </c>
      <c r="L22" s="150" t="s">
        <v>266</v>
      </c>
      <c r="M22" s="150"/>
      <c r="N22" s="156"/>
    </row>
    <row r="23" spans="2:14" x14ac:dyDescent="0.3">
      <c r="B23" s="85" t="s">
        <v>13</v>
      </c>
      <c r="C23" s="144"/>
      <c r="D23" s="145"/>
      <c r="E23" s="149" t="s">
        <v>266</v>
      </c>
      <c r="F23" s="150" t="s">
        <v>266</v>
      </c>
      <c r="G23" s="150" t="s">
        <v>266</v>
      </c>
      <c r="H23" s="150" t="s">
        <v>266</v>
      </c>
      <c r="I23" s="151" t="s">
        <v>266</v>
      </c>
      <c r="J23" s="150" t="s">
        <v>266</v>
      </c>
      <c r="K23" s="150" t="s">
        <v>266</v>
      </c>
      <c r="L23" s="150" t="s">
        <v>266</v>
      </c>
      <c r="M23" s="150"/>
      <c r="N23" s="156"/>
    </row>
    <row r="24" spans="2:14" ht="55.2" x14ac:dyDescent="0.3">
      <c r="B24" s="85" t="s">
        <v>14</v>
      </c>
      <c r="C24" s="144"/>
      <c r="D24" s="145"/>
      <c r="E24" s="149" t="s">
        <v>266</v>
      </c>
      <c r="F24" s="150" t="s">
        <v>266</v>
      </c>
      <c r="G24" s="150" t="s">
        <v>266</v>
      </c>
      <c r="H24" s="150" t="s">
        <v>266</v>
      </c>
      <c r="I24" s="151" t="s">
        <v>266</v>
      </c>
      <c r="J24" s="150" t="s">
        <v>266</v>
      </c>
      <c r="K24" s="150" t="s">
        <v>266</v>
      </c>
      <c r="L24" s="150" t="s">
        <v>266</v>
      </c>
      <c r="M24" s="150"/>
      <c r="N24" s="156" t="s">
        <v>268</v>
      </c>
    </row>
    <row r="25" spans="2:14" x14ac:dyDescent="0.3">
      <c r="B25" s="85" t="s">
        <v>24</v>
      </c>
      <c r="C25" s="144"/>
      <c r="D25" s="145"/>
      <c r="E25" s="149"/>
      <c r="F25" s="150"/>
      <c r="G25" s="150"/>
      <c r="H25" s="150" t="s">
        <v>266</v>
      </c>
      <c r="I25" s="150"/>
      <c r="J25" s="150" t="s">
        <v>266</v>
      </c>
      <c r="K25" s="150"/>
      <c r="L25" s="150"/>
      <c r="M25" s="150"/>
      <c r="N25" s="156"/>
    </row>
    <row r="26" spans="2:14" ht="55.2" x14ac:dyDescent="0.3">
      <c r="B26" s="85" t="s">
        <v>15</v>
      </c>
      <c r="C26" s="144"/>
      <c r="D26" s="145"/>
      <c r="E26" s="149" t="s">
        <v>266</v>
      </c>
      <c r="F26" s="150" t="s">
        <v>266</v>
      </c>
      <c r="G26" s="150" t="s">
        <v>266</v>
      </c>
      <c r="H26" s="150" t="s">
        <v>266</v>
      </c>
      <c r="I26" s="151" t="s">
        <v>266</v>
      </c>
      <c r="J26" s="150" t="s">
        <v>266</v>
      </c>
      <c r="K26" s="150" t="s">
        <v>266</v>
      </c>
      <c r="L26" s="150" t="s">
        <v>266</v>
      </c>
      <c r="M26" s="150"/>
      <c r="N26" s="156" t="s">
        <v>268</v>
      </c>
    </row>
    <row r="27" spans="2:14" ht="55.2" x14ac:dyDescent="0.3">
      <c r="B27" s="85" t="s">
        <v>16</v>
      </c>
      <c r="C27" s="144"/>
      <c r="D27" s="145"/>
      <c r="E27" s="149" t="s">
        <v>266</v>
      </c>
      <c r="F27" s="150" t="s">
        <v>266</v>
      </c>
      <c r="G27" s="150" t="s">
        <v>266</v>
      </c>
      <c r="H27" s="150" t="s">
        <v>266</v>
      </c>
      <c r="I27" s="151" t="s">
        <v>266</v>
      </c>
      <c r="J27" s="150" t="s">
        <v>266</v>
      </c>
      <c r="K27" s="150" t="s">
        <v>266</v>
      </c>
      <c r="L27" s="150" t="s">
        <v>266</v>
      </c>
      <c r="M27" s="150"/>
      <c r="N27" s="156" t="s">
        <v>268</v>
      </c>
    </row>
    <row r="28" spans="2:14" ht="55.2" x14ac:dyDescent="0.3">
      <c r="B28" s="85" t="s">
        <v>17</v>
      </c>
      <c r="C28" s="144"/>
      <c r="D28" s="145"/>
      <c r="E28" s="149" t="s">
        <v>266</v>
      </c>
      <c r="F28" s="150" t="s">
        <v>266</v>
      </c>
      <c r="G28" s="150" t="s">
        <v>266</v>
      </c>
      <c r="H28" s="150" t="s">
        <v>266</v>
      </c>
      <c r="I28" s="151" t="s">
        <v>266</v>
      </c>
      <c r="J28" s="150" t="s">
        <v>266</v>
      </c>
      <c r="K28" s="150" t="s">
        <v>266</v>
      </c>
      <c r="L28" s="150" t="s">
        <v>266</v>
      </c>
      <c r="M28" s="150"/>
      <c r="N28" s="156" t="s">
        <v>268</v>
      </c>
    </row>
    <row r="29" spans="2:14" ht="55.2" x14ac:dyDescent="0.3">
      <c r="B29" s="85" t="s">
        <v>53</v>
      </c>
      <c r="C29" s="144"/>
      <c r="D29" s="145"/>
      <c r="E29" s="149" t="s">
        <v>266</v>
      </c>
      <c r="F29" s="150" t="s">
        <v>266</v>
      </c>
      <c r="G29" s="150" t="s">
        <v>266</v>
      </c>
      <c r="H29" s="150" t="s">
        <v>266</v>
      </c>
      <c r="I29" s="151" t="s">
        <v>266</v>
      </c>
      <c r="J29" s="150" t="s">
        <v>266</v>
      </c>
      <c r="K29" s="150" t="s">
        <v>266</v>
      </c>
      <c r="L29" s="150" t="s">
        <v>266</v>
      </c>
      <c r="M29" s="150"/>
      <c r="N29" s="156" t="s">
        <v>268</v>
      </c>
    </row>
    <row r="30" spans="2:14" ht="55.2" x14ac:dyDescent="0.3">
      <c r="B30" s="85" t="s">
        <v>54</v>
      </c>
      <c r="C30" s="144"/>
      <c r="D30" s="145"/>
      <c r="E30" s="149" t="s">
        <v>266</v>
      </c>
      <c r="F30" s="150" t="s">
        <v>266</v>
      </c>
      <c r="G30" s="150" t="s">
        <v>266</v>
      </c>
      <c r="H30" s="150" t="s">
        <v>266</v>
      </c>
      <c r="I30" s="151" t="s">
        <v>266</v>
      </c>
      <c r="J30" s="150" t="s">
        <v>266</v>
      </c>
      <c r="K30" s="150" t="s">
        <v>266</v>
      </c>
      <c r="L30" s="150" t="s">
        <v>266</v>
      </c>
      <c r="M30" s="150" t="s">
        <v>266</v>
      </c>
      <c r="N30" s="156" t="s">
        <v>268</v>
      </c>
    </row>
    <row r="31" spans="2:14" ht="55.2" x14ac:dyDescent="0.3">
      <c r="B31" s="85" t="s">
        <v>57</v>
      </c>
      <c r="C31" s="144"/>
      <c r="D31" s="145"/>
      <c r="E31" s="149" t="s">
        <v>266</v>
      </c>
      <c r="F31" s="150" t="s">
        <v>266</v>
      </c>
      <c r="G31" s="150" t="s">
        <v>266</v>
      </c>
      <c r="H31" s="150" t="s">
        <v>266</v>
      </c>
      <c r="I31" s="151" t="s">
        <v>266</v>
      </c>
      <c r="J31" s="150" t="s">
        <v>266</v>
      </c>
      <c r="K31" s="150" t="s">
        <v>266</v>
      </c>
      <c r="L31" s="150" t="s">
        <v>266</v>
      </c>
      <c r="M31" s="150"/>
      <c r="N31" s="156" t="s">
        <v>268</v>
      </c>
    </row>
    <row r="32" spans="2:14" ht="41.4" x14ac:dyDescent="0.3">
      <c r="B32" s="85" t="s">
        <v>65</v>
      </c>
      <c r="C32" s="144"/>
      <c r="D32" s="145"/>
      <c r="E32" s="149"/>
      <c r="F32" s="150"/>
      <c r="G32" s="150"/>
      <c r="H32" s="150"/>
      <c r="I32" s="150"/>
      <c r="J32" s="150" t="s">
        <v>266</v>
      </c>
      <c r="K32" s="150" t="s">
        <v>266</v>
      </c>
      <c r="L32" s="150"/>
      <c r="M32" s="150"/>
      <c r="N32" s="156" t="s">
        <v>270</v>
      </c>
    </row>
    <row r="33" spans="2:14" x14ac:dyDescent="0.3">
      <c r="B33" s="85" t="s">
        <v>74</v>
      </c>
      <c r="C33" s="144"/>
      <c r="D33" s="145"/>
      <c r="E33" s="149"/>
      <c r="F33" s="150"/>
      <c r="G33" s="150"/>
      <c r="H33" s="150"/>
      <c r="I33" s="150"/>
      <c r="J33" s="150" t="s">
        <v>266</v>
      </c>
      <c r="K33" s="150" t="s">
        <v>266</v>
      </c>
      <c r="L33" s="150"/>
      <c r="M33" s="150"/>
      <c r="N33" s="156"/>
    </row>
    <row r="34" spans="2:14" x14ac:dyDescent="0.3">
      <c r="B34" s="85" t="s">
        <v>66</v>
      </c>
      <c r="C34" s="144"/>
      <c r="D34" s="145"/>
      <c r="E34" s="149"/>
      <c r="F34" s="150"/>
      <c r="G34" s="150"/>
      <c r="H34" s="150" t="s">
        <v>266</v>
      </c>
      <c r="I34" s="150"/>
      <c r="J34" s="150" t="s">
        <v>266</v>
      </c>
      <c r="K34" s="150" t="s">
        <v>266</v>
      </c>
      <c r="L34" s="150"/>
      <c r="M34" s="150"/>
      <c r="N34" s="156"/>
    </row>
    <row r="35" spans="2:14" x14ac:dyDescent="0.3">
      <c r="B35" s="85" t="s">
        <v>67</v>
      </c>
      <c r="C35" s="144"/>
      <c r="D35" s="145"/>
      <c r="E35" s="149"/>
      <c r="F35" s="150"/>
      <c r="G35" s="150"/>
      <c r="H35" s="150" t="s">
        <v>266</v>
      </c>
      <c r="I35" s="151"/>
      <c r="J35" s="150" t="s">
        <v>266</v>
      </c>
      <c r="K35" s="150" t="s">
        <v>266</v>
      </c>
      <c r="L35" s="150"/>
      <c r="M35" s="150"/>
      <c r="N35" s="156"/>
    </row>
    <row r="36" spans="2:14" x14ac:dyDescent="0.3">
      <c r="B36" s="85" t="s">
        <v>68</v>
      </c>
      <c r="C36" s="144"/>
      <c r="D36" s="145"/>
      <c r="E36" s="149"/>
      <c r="F36" s="150"/>
      <c r="G36" s="150"/>
      <c r="H36" s="150"/>
      <c r="I36" s="150"/>
      <c r="J36" s="150" t="s">
        <v>266</v>
      </c>
      <c r="K36" s="150" t="s">
        <v>266</v>
      </c>
      <c r="L36" s="150"/>
      <c r="M36" s="150"/>
      <c r="N36" s="156"/>
    </row>
    <row r="37" spans="2:14" ht="24" x14ac:dyDescent="0.3">
      <c r="B37" s="85" t="s">
        <v>69</v>
      </c>
      <c r="C37" s="144"/>
      <c r="D37" s="145"/>
      <c r="E37" s="149"/>
      <c r="F37" s="150"/>
      <c r="G37" s="150"/>
      <c r="H37" s="150"/>
      <c r="I37" s="150"/>
      <c r="J37" s="150" t="s">
        <v>266</v>
      </c>
      <c r="K37" s="150" t="s">
        <v>266</v>
      </c>
      <c r="L37" s="150"/>
      <c r="M37" s="150"/>
      <c r="N37" s="156"/>
    </row>
    <row r="38" spans="2:14" x14ac:dyDescent="0.3">
      <c r="B38" s="85" t="s">
        <v>70</v>
      </c>
      <c r="C38" s="144"/>
      <c r="D38" s="145"/>
      <c r="E38" s="149"/>
      <c r="F38" s="150"/>
      <c r="G38" s="150"/>
      <c r="H38" s="150"/>
      <c r="I38" s="150"/>
      <c r="J38" s="150" t="s">
        <v>266</v>
      </c>
      <c r="K38" s="150" t="s">
        <v>266</v>
      </c>
      <c r="L38" s="150"/>
      <c r="M38" s="150"/>
      <c r="N38" s="156"/>
    </row>
    <row r="39" spans="2:14" x14ac:dyDescent="0.3">
      <c r="B39" s="85" t="s">
        <v>25</v>
      </c>
      <c r="C39" s="144"/>
      <c r="D39" s="145"/>
      <c r="E39" s="149"/>
      <c r="F39" s="150"/>
      <c r="G39" s="150"/>
      <c r="H39" s="150" t="s">
        <v>266</v>
      </c>
      <c r="I39" s="150"/>
      <c r="J39" s="150" t="s">
        <v>266</v>
      </c>
      <c r="K39" s="150"/>
      <c r="L39" s="150"/>
      <c r="M39" s="150"/>
      <c r="N39" s="156"/>
    </row>
    <row r="40" spans="2:14" ht="55.2" x14ac:dyDescent="0.3">
      <c r="B40" s="85" t="s">
        <v>71</v>
      </c>
      <c r="C40" s="144"/>
      <c r="D40" s="145"/>
      <c r="E40" s="149" t="s">
        <v>266</v>
      </c>
      <c r="F40" s="150" t="s">
        <v>266</v>
      </c>
      <c r="G40" s="150" t="s">
        <v>266</v>
      </c>
      <c r="H40" s="150" t="s">
        <v>266</v>
      </c>
      <c r="I40" s="151" t="s">
        <v>266</v>
      </c>
      <c r="J40" s="150" t="s">
        <v>266</v>
      </c>
      <c r="K40" s="150" t="s">
        <v>266</v>
      </c>
      <c r="L40" s="150" t="s">
        <v>266</v>
      </c>
      <c r="M40" s="150"/>
      <c r="N40" s="156" t="s">
        <v>268</v>
      </c>
    </row>
    <row r="41" spans="2:14" x14ac:dyDescent="0.3">
      <c r="B41" s="85" t="s">
        <v>79</v>
      </c>
      <c r="C41" s="144"/>
      <c r="D41" s="145"/>
      <c r="E41" s="149"/>
      <c r="F41" s="150"/>
      <c r="G41" s="150"/>
      <c r="H41" s="150"/>
      <c r="I41" s="150"/>
      <c r="J41" s="150" t="s">
        <v>266</v>
      </c>
      <c r="K41" s="150" t="s">
        <v>266</v>
      </c>
      <c r="L41" s="150"/>
      <c r="M41" s="150"/>
      <c r="N41" s="156"/>
    </row>
    <row r="42" spans="2:14" x14ac:dyDescent="0.3">
      <c r="B42" s="85" t="s">
        <v>76</v>
      </c>
      <c r="C42" s="144"/>
      <c r="D42" s="145"/>
      <c r="E42" s="149"/>
      <c r="F42" s="150"/>
      <c r="G42" s="150"/>
      <c r="H42" s="150"/>
      <c r="I42" s="150"/>
      <c r="J42" s="150" t="s">
        <v>266</v>
      </c>
      <c r="K42" s="150" t="s">
        <v>266</v>
      </c>
      <c r="L42" s="150"/>
      <c r="M42" s="150"/>
      <c r="N42" s="156"/>
    </row>
    <row r="43" spans="2:14" x14ac:dyDescent="0.3">
      <c r="B43" s="85" t="s">
        <v>77</v>
      </c>
      <c r="C43" s="144"/>
      <c r="D43" s="145"/>
      <c r="E43" s="149"/>
      <c r="F43" s="150"/>
      <c r="G43" s="150"/>
      <c r="H43" s="150"/>
      <c r="I43" s="150"/>
      <c r="J43" s="150" t="s">
        <v>266</v>
      </c>
      <c r="K43" s="150" t="s">
        <v>266</v>
      </c>
      <c r="L43" s="150"/>
      <c r="M43" s="150"/>
      <c r="N43" s="156"/>
    </row>
    <row r="44" spans="2:14" x14ac:dyDescent="0.3">
      <c r="B44" s="85" t="s">
        <v>78</v>
      </c>
      <c r="C44" s="144"/>
      <c r="D44" s="145"/>
      <c r="E44" s="149"/>
      <c r="F44" s="150"/>
      <c r="G44" s="150"/>
      <c r="H44" s="150"/>
      <c r="I44" s="150"/>
      <c r="J44" s="150" t="s">
        <v>266</v>
      </c>
      <c r="K44" s="150" t="s">
        <v>266</v>
      </c>
      <c r="L44" s="150"/>
      <c r="M44" s="150"/>
      <c r="N44" s="156"/>
    </row>
    <row r="45" spans="2:14" x14ac:dyDescent="0.3">
      <c r="B45" s="85" t="s">
        <v>89</v>
      </c>
      <c r="C45" s="144"/>
      <c r="D45" s="145"/>
      <c r="E45" s="149"/>
      <c r="F45" s="150"/>
      <c r="G45" s="150"/>
      <c r="H45" s="150"/>
      <c r="I45" s="150"/>
      <c r="J45" s="150" t="s">
        <v>266</v>
      </c>
      <c r="K45" s="150" t="s">
        <v>266</v>
      </c>
      <c r="L45" s="150"/>
      <c r="M45" s="150"/>
      <c r="N45" s="156"/>
    </row>
    <row r="46" spans="2:14" x14ac:dyDescent="0.3">
      <c r="B46" s="85" t="s">
        <v>85</v>
      </c>
      <c r="C46" s="144"/>
      <c r="D46" s="145"/>
      <c r="E46" s="149"/>
      <c r="F46" s="150"/>
      <c r="G46" s="150"/>
      <c r="H46" s="150"/>
      <c r="I46" s="150"/>
      <c r="J46" s="150" t="s">
        <v>266</v>
      </c>
      <c r="K46" s="150" t="s">
        <v>266</v>
      </c>
      <c r="L46" s="150"/>
      <c r="M46" s="150"/>
      <c r="N46" s="156"/>
    </row>
    <row r="47" spans="2:14" x14ac:dyDescent="0.3">
      <c r="B47" s="85" t="s">
        <v>86</v>
      </c>
      <c r="C47" s="144"/>
      <c r="D47" s="145"/>
      <c r="E47" s="149"/>
      <c r="F47" s="150"/>
      <c r="G47" s="150"/>
      <c r="H47" s="150"/>
      <c r="I47" s="150"/>
      <c r="J47" s="150" t="s">
        <v>266</v>
      </c>
      <c r="K47" s="150" t="s">
        <v>266</v>
      </c>
      <c r="L47" s="150"/>
      <c r="M47" s="150"/>
      <c r="N47" s="156"/>
    </row>
    <row r="48" spans="2:14" x14ac:dyDescent="0.3">
      <c r="B48" s="85" t="s">
        <v>26</v>
      </c>
      <c r="C48" s="144"/>
      <c r="D48" s="145"/>
      <c r="E48" s="149"/>
      <c r="F48" s="150"/>
      <c r="G48" s="150"/>
      <c r="H48" s="150"/>
      <c r="I48" s="150" t="s">
        <v>266</v>
      </c>
      <c r="J48" s="150"/>
      <c r="K48" s="150"/>
      <c r="L48" s="150"/>
      <c r="M48" s="150"/>
      <c r="N48" s="156"/>
    </row>
    <row r="49" spans="2:14" x14ac:dyDescent="0.3">
      <c r="B49" s="85" t="s">
        <v>27</v>
      </c>
      <c r="C49" s="144"/>
      <c r="D49" s="145"/>
      <c r="E49" s="149"/>
      <c r="F49" s="150"/>
      <c r="G49" s="150"/>
      <c r="H49" s="150"/>
      <c r="I49" s="150" t="s">
        <v>266</v>
      </c>
      <c r="J49" s="150"/>
      <c r="K49" s="150"/>
      <c r="L49" s="150"/>
      <c r="M49" s="150"/>
      <c r="N49" s="156"/>
    </row>
    <row r="50" spans="2:14" x14ac:dyDescent="0.3">
      <c r="B50" s="85" t="s">
        <v>28</v>
      </c>
      <c r="C50" s="144"/>
      <c r="D50" s="145"/>
      <c r="E50" s="149"/>
      <c r="F50" s="150"/>
      <c r="G50" s="150"/>
      <c r="H50" s="150"/>
      <c r="I50" s="150" t="s">
        <v>266</v>
      </c>
      <c r="J50" s="150"/>
      <c r="K50" s="150"/>
      <c r="L50" s="150"/>
      <c r="M50" s="150"/>
      <c r="N50" s="156"/>
    </row>
    <row r="51" spans="2:14" ht="24" x14ac:dyDescent="0.3">
      <c r="B51" s="85" t="s">
        <v>29</v>
      </c>
      <c r="C51" s="144"/>
      <c r="D51" s="145"/>
      <c r="E51" s="149"/>
      <c r="F51" s="150"/>
      <c r="G51" s="150"/>
      <c r="H51" s="150"/>
      <c r="I51" s="150" t="s">
        <v>266</v>
      </c>
      <c r="J51" s="150"/>
      <c r="K51" s="150"/>
      <c r="L51" s="150"/>
      <c r="M51" s="150"/>
      <c r="N51" s="156"/>
    </row>
    <row r="52" spans="2:14" x14ac:dyDescent="0.3">
      <c r="B52" s="85" t="s">
        <v>30</v>
      </c>
      <c r="C52" s="144"/>
      <c r="D52" s="145"/>
      <c r="E52" s="149"/>
      <c r="F52" s="150"/>
      <c r="G52" s="150"/>
      <c r="H52" s="150"/>
      <c r="I52" s="150" t="s">
        <v>266</v>
      </c>
      <c r="J52" s="150"/>
      <c r="K52" s="150"/>
      <c r="L52" s="150"/>
      <c r="M52" s="150"/>
      <c r="N52" s="156"/>
    </row>
    <row r="53" spans="2:14" x14ac:dyDescent="0.3">
      <c r="B53" s="85" t="s">
        <v>31</v>
      </c>
      <c r="C53" s="144"/>
      <c r="D53" s="145"/>
      <c r="E53" s="149"/>
      <c r="F53" s="150"/>
      <c r="G53" s="150"/>
      <c r="H53" s="150"/>
      <c r="I53" s="150" t="s">
        <v>266</v>
      </c>
      <c r="J53" s="150"/>
      <c r="K53" s="150"/>
      <c r="L53" s="150"/>
      <c r="M53" s="150"/>
      <c r="N53" s="156"/>
    </row>
    <row r="54" spans="2:14" x14ac:dyDescent="0.3">
      <c r="B54" s="85" t="s">
        <v>32</v>
      </c>
      <c r="C54" s="144"/>
      <c r="D54" s="145"/>
      <c r="E54" s="149"/>
      <c r="F54" s="150"/>
      <c r="G54" s="150"/>
      <c r="H54" s="150"/>
      <c r="I54" s="150" t="s">
        <v>266</v>
      </c>
      <c r="J54" s="150" t="s">
        <v>266</v>
      </c>
      <c r="K54" s="150"/>
      <c r="L54" s="150"/>
      <c r="M54" s="150"/>
      <c r="N54" s="156"/>
    </row>
    <row r="55" spans="2:14" x14ac:dyDescent="0.3">
      <c r="B55" s="85" t="s">
        <v>33</v>
      </c>
      <c r="C55" s="144"/>
      <c r="D55" s="145"/>
      <c r="E55" s="149"/>
      <c r="F55" s="150"/>
      <c r="G55" s="150"/>
      <c r="H55" s="150"/>
      <c r="I55" s="150" t="s">
        <v>266</v>
      </c>
      <c r="J55" s="150" t="s">
        <v>266</v>
      </c>
      <c r="K55" s="150"/>
      <c r="L55" s="150"/>
      <c r="M55" s="150"/>
      <c r="N55" s="156"/>
    </row>
    <row r="56" spans="2:14" x14ac:dyDescent="0.3">
      <c r="B56" s="85" t="s">
        <v>34</v>
      </c>
      <c r="C56" s="144"/>
      <c r="D56" s="145"/>
      <c r="E56" s="149"/>
      <c r="F56" s="150"/>
      <c r="G56" s="150"/>
      <c r="H56" s="150"/>
      <c r="I56" s="150" t="s">
        <v>266</v>
      </c>
      <c r="J56" s="150" t="s">
        <v>266</v>
      </c>
      <c r="K56" s="150"/>
      <c r="L56" s="150"/>
      <c r="M56" s="150"/>
      <c r="N56" s="156"/>
    </row>
    <row r="57" spans="2:14" x14ac:dyDescent="0.3">
      <c r="B57" s="85" t="s">
        <v>35</v>
      </c>
      <c r="C57" s="144"/>
      <c r="D57" s="145"/>
      <c r="E57" s="149"/>
      <c r="F57" s="150"/>
      <c r="G57" s="150"/>
      <c r="H57" s="150"/>
      <c r="I57" s="150" t="s">
        <v>266</v>
      </c>
      <c r="J57" s="150" t="s">
        <v>266</v>
      </c>
      <c r="K57" s="150"/>
      <c r="L57" s="150"/>
      <c r="M57" s="150"/>
      <c r="N57" s="156"/>
    </row>
    <row r="58" spans="2:14" ht="55.2" x14ac:dyDescent="0.3">
      <c r="B58" s="85" t="s">
        <v>38</v>
      </c>
      <c r="C58" s="144"/>
      <c r="D58" s="145"/>
      <c r="E58" s="149" t="s">
        <v>266</v>
      </c>
      <c r="F58" s="150" t="s">
        <v>266</v>
      </c>
      <c r="G58" s="150" t="s">
        <v>266</v>
      </c>
      <c r="H58" s="150" t="s">
        <v>266</v>
      </c>
      <c r="I58" s="151" t="s">
        <v>266</v>
      </c>
      <c r="J58" s="150" t="s">
        <v>266</v>
      </c>
      <c r="K58" s="150" t="s">
        <v>266</v>
      </c>
      <c r="L58" s="150" t="s">
        <v>266</v>
      </c>
      <c r="M58" s="150"/>
      <c r="N58" s="156" t="s">
        <v>268</v>
      </c>
    </row>
    <row r="59" spans="2:14" x14ac:dyDescent="0.3">
      <c r="B59" s="85" t="s">
        <v>36</v>
      </c>
      <c r="C59" s="144"/>
      <c r="D59" s="145"/>
      <c r="E59" s="149"/>
      <c r="F59" s="150"/>
      <c r="G59" s="150"/>
      <c r="H59" s="150"/>
      <c r="I59" s="150" t="s">
        <v>266</v>
      </c>
      <c r="J59" s="150" t="s">
        <v>266</v>
      </c>
      <c r="K59" s="150"/>
      <c r="L59" s="150"/>
      <c r="M59" s="150"/>
      <c r="N59" s="156"/>
    </row>
    <row r="60" spans="2:14" x14ac:dyDescent="0.3">
      <c r="B60" s="85" t="s">
        <v>37</v>
      </c>
      <c r="C60" s="144"/>
      <c r="D60" s="145"/>
      <c r="E60" s="149"/>
      <c r="F60" s="150"/>
      <c r="G60" s="150"/>
      <c r="H60" s="150"/>
      <c r="I60" s="150"/>
      <c r="J60" s="150" t="s">
        <v>266</v>
      </c>
      <c r="K60" s="150"/>
      <c r="L60" s="150"/>
      <c r="M60" s="150"/>
      <c r="N60" s="156"/>
    </row>
    <row r="61" spans="2:14" ht="55.2" x14ac:dyDescent="0.3">
      <c r="B61" s="85" t="s">
        <v>72</v>
      </c>
      <c r="C61" s="144"/>
      <c r="D61" s="145"/>
      <c r="E61" s="149" t="s">
        <v>266</v>
      </c>
      <c r="F61" s="150" t="s">
        <v>266</v>
      </c>
      <c r="G61" s="150" t="s">
        <v>266</v>
      </c>
      <c r="H61" s="150" t="s">
        <v>266</v>
      </c>
      <c r="I61" s="151" t="s">
        <v>266</v>
      </c>
      <c r="J61" s="150" t="s">
        <v>266</v>
      </c>
      <c r="K61" s="150" t="s">
        <v>266</v>
      </c>
      <c r="L61" s="150" t="s">
        <v>266</v>
      </c>
      <c r="M61" s="150"/>
      <c r="N61" s="156" t="s">
        <v>268</v>
      </c>
    </row>
    <row r="62" spans="2:14" ht="55.2" x14ac:dyDescent="0.3">
      <c r="B62" s="85" t="s">
        <v>73</v>
      </c>
      <c r="C62" s="144"/>
      <c r="D62" s="145"/>
      <c r="E62" s="149" t="s">
        <v>266</v>
      </c>
      <c r="F62" s="150" t="s">
        <v>266</v>
      </c>
      <c r="G62" s="150" t="s">
        <v>266</v>
      </c>
      <c r="H62" s="150" t="s">
        <v>266</v>
      </c>
      <c r="I62" s="151" t="s">
        <v>266</v>
      </c>
      <c r="J62" s="150" t="s">
        <v>266</v>
      </c>
      <c r="K62" s="150" t="s">
        <v>266</v>
      </c>
      <c r="L62" s="150" t="s">
        <v>266</v>
      </c>
      <c r="M62" s="150"/>
      <c r="N62" s="156" t="s">
        <v>268</v>
      </c>
    </row>
    <row r="63" spans="2:14" x14ac:dyDescent="0.3">
      <c r="B63" s="85" t="s">
        <v>39</v>
      </c>
      <c r="C63" s="144"/>
      <c r="D63" s="145"/>
      <c r="E63" s="149" t="s">
        <v>266</v>
      </c>
      <c r="F63" s="150"/>
      <c r="G63" s="150"/>
      <c r="H63" s="150"/>
      <c r="I63" s="150"/>
      <c r="J63" s="150" t="s">
        <v>266</v>
      </c>
      <c r="K63" s="150"/>
      <c r="L63" s="150"/>
      <c r="M63" s="150"/>
      <c r="N63" s="156"/>
    </row>
    <row r="64" spans="2:14" x14ac:dyDescent="0.3">
      <c r="B64" s="85" t="s">
        <v>40</v>
      </c>
      <c r="C64" s="144"/>
      <c r="D64" s="145"/>
      <c r="E64" s="149"/>
      <c r="F64" s="150"/>
      <c r="G64" s="150"/>
      <c r="H64" s="150"/>
      <c r="I64" s="150"/>
      <c r="J64" s="150" t="s">
        <v>266</v>
      </c>
      <c r="K64" s="150"/>
      <c r="L64" s="150"/>
      <c r="M64" s="150"/>
      <c r="N64" s="156"/>
    </row>
    <row r="65" spans="2:14" x14ac:dyDescent="0.3">
      <c r="B65" s="85" t="s">
        <v>46</v>
      </c>
      <c r="C65" s="144"/>
      <c r="D65" s="145"/>
      <c r="E65" s="149"/>
      <c r="F65" s="150"/>
      <c r="G65" s="150"/>
      <c r="H65" s="150"/>
      <c r="I65" s="150"/>
      <c r="J65" s="150" t="s">
        <v>266</v>
      </c>
      <c r="K65" s="150"/>
      <c r="L65" s="150"/>
      <c r="M65" s="150"/>
      <c r="N65" s="156"/>
    </row>
    <row r="66" spans="2:14" ht="24" x14ac:dyDescent="0.3">
      <c r="B66" s="85" t="s">
        <v>42</v>
      </c>
      <c r="C66" s="144"/>
      <c r="D66" s="145"/>
      <c r="E66" s="149"/>
      <c r="F66" s="150"/>
      <c r="G66" s="150"/>
      <c r="H66" s="150"/>
      <c r="I66" s="150"/>
      <c r="J66" s="150" t="s">
        <v>266</v>
      </c>
      <c r="K66" s="150"/>
      <c r="L66" s="150"/>
      <c r="M66" s="150"/>
      <c r="N66" s="156"/>
    </row>
    <row r="67" spans="2:14" x14ac:dyDescent="0.3">
      <c r="B67" s="85" t="s">
        <v>49</v>
      </c>
      <c r="C67" s="144"/>
      <c r="D67" s="145"/>
      <c r="E67" s="149"/>
      <c r="F67" s="150"/>
      <c r="G67" s="150"/>
      <c r="H67" s="150"/>
      <c r="I67" s="150"/>
      <c r="J67" s="150" t="s">
        <v>266</v>
      </c>
      <c r="K67" s="150"/>
      <c r="L67" s="150"/>
      <c r="M67" s="150"/>
      <c r="N67" s="156"/>
    </row>
    <row r="68" spans="2:14" x14ac:dyDescent="0.3">
      <c r="B68" s="85" t="s">
        <v>50</v>
      </c>
      <c r="C68" s="144"/>
      <c r="D68" s="145"/>
      <c r="E68" s="149"/>
      <c r="F68" s="150"/>
      <c r="G68" s="150"/>
      <c r="H68" s="150"/>
      <c r="I68" s="150"/>
      <c r="J68" s="150" t="s">
        <v>266</v>
      </c>
      <c r="K68" s="150"/>
      <c r="L68" s="150"/>
      <c r="M68" s="150"/>
      <c r="N68" s="156"/>
    </row>
    <row r="69" spans="2:14" x14ac:dyDescent="0.3">
      <c r="B69" s="85" t="s">
        <v>61</v>
      </c>
      <c r="C69" s="144"/>
      <c r="D69" s="145"/>
      <c r="E69" s="149"/>
      <c r="F69" s="150"/>
      <c r="G69" s="150"/>
      <c r="H69" s="150"/>
      <c r="I69" s="150"/>
      <c r="J69" s="150" t="s">
        <v>266</v>
      </c>
      <c r="K69" s="150" t="s">
        <v>266</v>
      </c>
      <c r="L69" s="150"/>
      <c r="M69" s="150"/>
      <c r="N69" s="156"/>
    </row>
    <row r="70" spans="2:14" x14ac:dyDescent="0.3">
      <c r="B70" s="85" t="s">
        <v>62</v>
      </c>
      <c r="C70" s="144"/>
      <c r="D70" s="145"/>
      <c r="E70" s="149"/>
      <c r="F70" s="150"/>
      <c r="G70" s="150"/>
      <c r="H70" s="150"/>
      <c r="I70" s="150"/>
      <c r="J70" s="150" t="s">
        <v>266</v>
      </c>
      <c r="K70" s="150" t="s">
        <v>266</v>
      </c>
      <c r="L70" s="150"/>
      <c r="M70" s="150"/>
      <c r="N70" s="156"/>
    </row>
    <row r="71" spans="2:14" x14ac:dyDescent="0.3">
      <c r="B71" s="85" t="s">
        <v>63</v>
      </c>
      <c r="C71" s="144"/>
      <c r="D71" s="145"/>
      <c r="E71" s="149"/>
      <c r="F71" s="150"/>
      <c r="G71" s="150"/>
      <c r="H71" s="150"/>
      <c r="I71" s="150"/>
      <c r="J71" s="150" t="s">
        <v>266</v>
      </c>
      <c r="K71" s="150" t="s">
        <v>266</v>
      </c>
      <c r="L71" s="150"/>
      <c r="M71" s="150"/>
      <c r="N71" s="156"/>
    </row>
    <row r="72" spans="2:14" x14ac:dyDescent="0.3">
      <c r="B72" s="85" t="s">
        <v>64</v>
      </c>
      <c r="C72" s="144"/>
      <c r="D72" s="145"/>
      <c r="E72" s="149"/>
      <c r="F72" s="150"/>
      <c r="G72" s="150"/>
      <c r="H72" s="150"/>
      <c r="I72" s="150"/>
      <c r="J72" s="150" t="s">
        <v>266</v>
      </c>
      <c r="K72" s="150"/>
      <c r="L72" s="150"/>
      <c r="M72" s="150"/>
      <c r="N72" s="156"/>
    </row>
    <row r="73" spans="2:14" x14ac:dyDescent="0.3">
      <c r="B73" s="85" t="s">
        <v>87</v>
      </c>
      <c r="C73" s="144"/>
      <c r="D73" s="145"/>
      <c r="E73" s="149"/>
      <c r="F73" s="150"/>
      <c r="G73" s="150"/>
      <c r="H73" s="150"/>
      <c r="I73" s="150"/>
      <c r="J73" s="150" t="s">
        <v>266</v>
      </c>
      <c r="K73" s="150" t="s">
        <v>266</v>
      </c>
      <c r="L73" s="150"/>
      <c r="M73" s="150"/>
      <c r="N73" s="156"/>
    </row>
    <row r="74" spans="2:14" x14ac:dyDescent="0.3">
      <c r="B74" s="85" t="s">
        <v>96</v>
      </c>
      <c r="C74" s="144"/>
      <c r="D74" s="145"/>
      <c r="E74" s="149"/>
      <c r="F74" s="150"/>
      <c r="G74" s="150"/>
      <c r="H74" s="150"/>
      <c r="I74" s="150"/>
      <c r="J74" s="150" t="s">
        <v>266</v>
      </c>
      <c r="K74" s="150" t="s">
        <v>266</v>
      </c>
      <c r="L74" s="150"/>
      <c r="M74" s="150"/>
      <c r="N74" s="156"/>
    </row>
    <row r="75" spans="2:14" x14ac:dyDescent="0.3">
      <c r="B75" s="85" t="s">
        <v>48</v>
      </c>
      <c r="C75" s="144"/>
      <c r="D75" s="145"/>
      <c r="E75" s="149"/>
      <c r="F75" s="150"/>
      <c r="G75" s="150"/>
      <c r="H75" s="150"/>
      <c r="I75" s="150"/>
      <c r="J75" s="150" t="s">
        <v>266</v>
      </c>
      <c r="K75" s="150"/>
      <c r="L75" s="150"/>
      <c r="M75" s="150"/>
      <c r="N75" s="156"/>
    </row>
    <row r="76" spans="2:14" x14ac:dyDescent="0.3">
      <c r="B76" s="85" t="s">
        <v>115</v>
      </c>
      <c r="C76" s="144"/>
      <c r="D76" s="145"/>
      <c r="E76" s="149"/>
      <c r="F76" s="150"/>
      <c r="G76" s="150"/>
      <c r="H76" s="150"/>
      <c r="I76" s="150"/>
      <c r="J76" s="150" t="s">
        <v>266</v>
      </c>
      <c r="K76" s="150"/>
      <c r="L76" s="150"/>
      <c r="M76" s="150"/>
      <c r="N76" s="156"/>
    </row>
    <row r="77" spans="2:14" x14ac:dyDescent="0.3">
      <c r="B77" s="85" t="s">
        <v>51</v>
      </c>
      <c r="C77" s="144"/>
      <c r="D77" s="145"/>
      <c r="E77" s="149"/>
      <c r="F77" s="150"/>
      <c r="G77" s="150"/>
      <c r="H77" s="150"/>
      <c r="I77" s="150"/>
      <c r="J77" s="150" t="s">
        <v>266</v>
      </c>
      <c r="K77" s="150"/>
      <c r="L77" s="150"/>
      <c r="M77" s="150"/>
      <c r="N77" s="156"/>
    </row>
    <row r="78" spans="2:14" x14ac:dyDescent="0.3">
      <c r="B78" s="85" t="s">
        <v>52</v>
      </c>
      <c r="C78" s="144"/>
      <c r="D78" s="145"/>
      <c r="E78" s="149"/>
      <c r="F78" s="150"/>
      <c r="G78" s="150"/>
      <c r="H78" s="150"/>
      <c r="I78" s="150"/>
      <c r="J78" s="150" t="s">
        <v>266</v>
      </c>
      <c r="K78" s="150"/>
      <c r="L78" s="150"/>
      <c r="M78" s="150"/>
      <c r="N78" s="156"/>
    </row>
    <row r="79" spans="2:14" x14ac:dyDescent="0.3">
      <c r="B79" s="85" t="s">
        <v>75</v>
      </c>
      <c r="C79" s="144"/>
      <c r="D79" s="145"/>
      <c r="E79" s="149"/>
      <c r="F79" s="150"/>
      <c r="G79" s="150"/>
      <c r="H79" s="150"/>
      <c r="I79" s="150"/>
      <c r="J79" s="150" t="s">
        <v>266</v>
      </c>
      <c r="K79" s="150"/>
      <c r="L79" s="150"/>
      <c r="M79" s="150"/>
      <c r="N79" s="156"/>
    </row>
    <row r="80" spans="2:14" ht="55.2" x14ac:dyDescent="0.3">
      <c r="B80" s="85" t="s">
        <v>55</v>
      </c>
      <c r="C80" s="144"/>
      <c r="D80" s="145"/>
      <c r="E80" s="149" t="s">
        <v>266</v>
      </c>
      <c r="F80" s="150" t="s">
        <v>266</v>
      </c>
      <c r="G80" s="150" t="s">
        <v>266</v>
      </c>
      <c r="H80" s="150" t="s">
        <v>266</v>
      </c>
      <c r="I80" s="151" t="s">
        <v>266</v>
      </c>
      <c r="J80" s="150" t="s">
        <v>266</v>
      </c>
      <c r="K80" s="150" t="s">
        <v>266</v>
      </c>
      <c r="L80" s="150" t="s">
        <v>266</v>
      </c>
      <c r="M80" s="150"/>
      <c r="N80" s="156" t="s">
        <v>268</v>
      </c>
    </row>
    <row r="81" spans="2:14" ht="55.2" x14ac:dyDescent="0.3">
      <c r="B81" s="85" t="s">
        <v>56</v>
      </c>
      <c r="C81" s="144"/>
      <c r="D81" s="145"/>
      <c r="E81" s="149" t="s">
        <v>266</v>
      </c>
      <c r="F81" s="150" t="s">
        <v>266</v>
      </c>
      <c r="G81" s="150" t="s">
        <v>266</v>
      </c>
      <c r="H81" s="150" t="s">
        <v>266</v>
      </c>
      <c r="I81" s="151" t="s">
        <v>266</v>
      </c>
      <c r="J81" s="150" t="s">
        <v>266</v>
      </c>
      <c r="K81" s="150" t="s">
        <v>266</v>
      </c>
      <c r="L81" s="150" t="s">
        <v>266</v>
      </c>
      <c r="M81" s="150"/>
      <c r="N81" s="156" t="s">
        <v>268</v>
      </c>
    </row>
    <row r="82" spans="2:14" ht="55.2" x14ac:dyDescent="0.3">
      <c r="B82" s="85" t="s">
        <v>58</v>
      </c>
      <c r="C82" s="144"/>
      <c r="D82" s="145"/>
      <c r="E82" s="149" t="s">
        <v>266</v>
      </c>
      <c r="F82" s="150" t="s">
        <v>266</v>
      </c>
      <c r="G82" s="150" t="s">
        <v>266</v>
      </c>
      <c r="H82" s="150" t="s">
        <v>266</v>
      </c>
      <c r="I82" s="151" t="s">
        <v>266</v>
      </c>
      <c r="J82" s="150" t="s">
        <v>266</v>
      </c>
      <c r="K82" s="150" t="s">
        <v>266</v>
      </c>
      <c r="L82" s="150" t="s">
        <v>266</v>
      </c>
      <c r="M82" s="150"/>
      <c r="N82" s="156" t="s">
        <v>268</v>
      </c>
    </row>
    <row r="83" spans="2:14" ht="55.2" x14ac:dyDescent="0.3">
      <c r="B83" s="85" t="s">
        <v>6</v>
      </c>
      <c r="C83" s="144"/>
      <c r="D83" s="145"/>
      <c r="E83" s="149" t="s">
        <v>266</v>
      </c>
      <c r="F83" s="150" t="s">
        <v>266</v>
      </c>
      <c r="G83" s="150" t="s">
        <v>266</v>
      </c>
      <c r="H83" s="150" t="s">
        <v>266</v>
      </c>
      <c r="I83" s="151" t="s">
        <v>266</v>
      </c>
      <c r="J83" s="150" t="s">
        <v>266</v>
      </c>
      <c r="K83" s="150" t="s">
        <v>266</v>
      </c>
      <c r="L83" s="150" t="s">
        <v>266</v>
      </c>
      <c r="M83" s="150"/>
      <c r="N83" s="156" t="s">
        <v>268</v>
      </c>
    </row>
    <row r="84" spans="2:14" ht="24" x14ac:dyDescent="0.3">
      <c r="B84" s="85" t="s">
        <v>82</v>
      </c>
      <c r="C84" s="144"/>
      <c r="D84" s="145"/>
      <c r="E84" s="149"/>
      <c r="F84" s="150"/>
      <c r="G84" s="150"/>
      <c r="H84" s="150"/>
      <c r="I84" s="150"/>
      <c r="J84" s="150"/>
      <c r="K84" s="150" t="s">
        <v>266</v>
      </c>
      <c r="L84" s="150"/>
      <c r="M84" s="150"/>
      <c r="N84" s="156"/>
    </row>
    <row r="85" spans="2:14" ht="24" x14ac:dyDescent="0.3">
      <c r="B85" s="85" t="s">
        <v>59</v>
      </c>
      <c r="C85" s="144"/>
      <c r="D85" s="145"/>
      <c r="E85" s="149"/>
      <c r="F85" s="150"/>
      <c r="G85" s="150"/>
      <c r="H85" s="150"/>
      <c r="I85" s="150"/>
      <c r="J85" s="150"/>
      <c r="K85" s="150" t="s">
        <v>266</v>
      </c>
      <c r="L85" s="150"/>
      <c r="M85" s="150"/>
      <c r="N85" s="156"/>
    </row>
    <row r="86" spans="2:14" x14ac:dyDescent="0.3">
      <c r="B86" s="85" t="s">
        <v>60</v>
      </c>
      <c r="C86" s="144"/>
      <c r="D86" s="145"/>
      <c r="E86" s="149"/>
      <c r="F86" s="150"/>
      <c r="G86" s="150"/>
      <c r="H86" s="150"/>
      <c r="I86" s="150"/>
      <c r="J86" s="150"/>
      <c r="K86" s="150" t="s">
        <v>266</v>
      </c>
      <c r="L86" s="150"/>
      <c r="M86" s="150"/>
      <c r="N86" s="156"/>
    </row>
    <row r="87" spans="2:14" x14ac:dyDescent="0.3">
      <c r="B87" s="85" t="s">
        <v>83</v>
      </c>
      <c r="C87" s="144"/>
      <c r="D87" s="145"/>
      <c r="E87" s="149"/>
      <c r="F87" s="150"/>
      <c r="G87" s="150"/>
      <c r="H87" s="150"/>
      <c r="I87" s="150"/>
      <c r="J87" s="150"/>
      <c r="K87" s="150" t="s">
        <v>266</v>
      </c>
      <c r="L87" s="150"/>
      <c r="M87" s="150"/>
      <c r="N87" s="156"/>
    </row>
    <row r="88" spans="2:14" x14ac:dyDescent="0.3">
      <c r="B88" s="85" t="s">
        <v>91</v>
      </c>
      <c r="C88" s="144"/>
      <c r="D88" s="145"/>
      <c r="E88" s="149"/>
      <c r="F88" s="150"/>
      <c r="G88" s="150"/>
      <c r="H88" s="150"/>
      <c r="I88" s="150"/>
      <c r="J88" s="150"/>
      <c r="K88" s="150" t="s">
        <v>266</v>
      </c>
      <c r="L88" s="150"/>
      <c r="M88" s="150"/>
      <c r="N88" s="156"/>
    </row>
    <row r="89" spans="2:14" ht="24" x14ac:dyDescent="0.3">
      <c r="B89" s="85" t="s">
        <v>93</v>
      </c>
      <c r="C89" s="144"/>
      <c r="D89" s="145"/>
      <c r="E89" s="149"/>
      <c r="F89" s="150"/>
      <c r="G89" s="150"/>
      <c r="H89" s="150"/>
      <c r="I89" s="150"/>
      <c r="J89" s="150" t="s">
        <v>266</v>
      </c>
      <c r="K89" s="150" t="s">
        <v>266</v>
      </c>
      <c r="L89" s="150"/>
      <c r="M89" s="150"/>
      <c r="N89" s="156"/>
    </row>
    <row r="90" spans="2:14" x14ac:dyDescent="0.3">
      <c r="B90" s="85" t="s">
        <v>94</v>
      </c>
      <c r="C90" s="144"/>
      <c r="D90" s="145"/>
      <c r="E90" s="149"/>
      <c r="F90" s="150"/>
      <c r="G90" s="150"/>
      <c r="H90" s="150"/>
      <c r="I90" s="150"/>
      <c r="J90" s="150" t="s">
        <v>266</v>
      </c>
      <c r="K90" s="150" t="s">
        <v>266</v>
      </c>
      <c r="L90" s="150"/>
      <c r="M90" s="150"/>
      <c r="N90" s="156"/>
    </row>
    <row r="91" spans="2:14" x14ac:dyDescent="0.3">
      <c r="B91" s="85" t="s">
        <v>84</v>
      </c>
      <c r="C91" s="144"/>
      <c r="D91" s="145"/>
      <c r="E91" s="149"/>
      <c r="F91" s="150"/>
      <c r="G91" s="150"/>
      <c r="H91" s="150"/>
      <c r="I91" s="150"/>
      <c r="J91" s="150"/>
      <c r="K91" s="150" t="s">
        <v>266</v>
      </c>
      <c r="L91" s="150"/>
      <c r="M91" s="150"/>
      <c r="N91" s="156"/>
    </row>
    <row r="92" spans="2:14" x14ac:dyDescent="0.3">
      <c r="B92" s="85" t="s">
        <v>90</v>
      </c>
      <c r="C92" s="144"/>
      <c r="D92" s="145"/>
      <c r="E92" s="149"/>
      <c r="F92" s="150"/>
      <c r="G92" s="150"/>
      <c r="H92" s="150"/>
      <c r="I92" s="150"/>
      <c r="J92" s="150" t="s">
        <v>266</v>
      </c>
      <c r="K92" s="150" t="s">
        <v>266</v>
      </c>
      <c r="L92" s="150"/>
      <c r="M92" s="150"/>
      <c r="N92" s="156"/>
    </row>
    <row r="93" spans="2:14" x14ac:dyDescent="0.3">
      <c r="B93" s="85" t="s">
        <v>95</v>
      </c>
      <c r="C93" s="144"/>
      <c r="D93" s="145"/>
      <c r="E93" s="149"/>
      <c r="F93" s="150"/>
      <c r="G93" s="150"/>
      <c r="H93" s="150"/>
      <c r="I93" s="150"/>
      <c r="J93" s="150"/>
      <c r="K93" s="150" t="s">
        <v>266</v>
      </c>
      <c r="L93" s="150"/>
      <c r="M93" s="150"/>
      <c r="N93" s="156"/>
    </row>
    <row r="94" spans="2:14" x14ac:dyDescent="0.3">
      <c r="B94" s="85" t="s">
        <v>92</v>
      </c>
      <c r="C94" s="144"/>
      <c r="D94" s="145"/>
      <c r="E94" s="149"/>
      <c r="F94" s="150"/>
      <c r="G94" s="150"/>
      <c r="H94" s="150"/>
      <c r="I94" s="150"/>
      <c r="J94" s="150" t="s">
        <v>266</v>
      </c>
      <c r="K94" s="150" t="s">
        <v>266</v>
      </c>
      <c r="L94" s="150"/>
      <c r="M94" s="150"/>
      <c r="N94" s="156"/>
    </row>
    <row r="95" spans="2:14" x14ac:dyDescent="0.3">
      <c r="B95" s="85" t="s">
        <v>47</v>
      </c>
      <c r="C95" s="144"/>
      <c r="D95" s="145"/>
      <c r="E95" s="149"/>
      <c r="F95" s="150"/>
      <c r="G95" s="150"/>
      <c r="H95" s="150"/>
      <c r="I95" s="150"/>
      <c r="J95" s="150"/>
      <c r="K95" s="150" t="s">
        <v>266</v>
      </c>
      <c r="L95" s="150"/>
      <c r="M95" s="150"/>
      <c r="N95" s="156"/>
    </row>
    <row r="96" spans="2:14" x14ac:dyDescent="0.3">
      <c r="B96" s="85" t="s">
        <v>88</v>
      </c>
      <c r="C96" s="144"/>
      <c r="D96" s="145"/>
      <c r="E96" s="149"/>
      <c r="F96" s="150"/>
      <c r="G96" s="150"/>
      <c r="H96" s="150"/>
      <c r="I96" s="150"/>
      <c r="J96" s="150" t="s">
        <v>266</v>
      </c>
      <c r="K96" s="150" t="s">
        <v>266</v>
      </c>
      <c r="L96" s="150"/>
      <c r="M96" s="150"/>
      <c r="N96" s="156"/>
    </row>
    <row r="97" spans="2:14" ht="24" x14ac:dyDescent="0.3">
      <c r="B97" s="85" t="s">
        <v>10</v>
      </c>
      <c r="C97" s="144"/>
      <c r="D97" s="145"/>
      <c r="E97" s="149"/>
      <c r="F97" s="150"/>
      <c r="G97" s="150" t="s">
        <v>266</v>
      </c>
      <c r="H97" s="150"/>
      <c r="I97" s="150"/>
      <c r="J97" s="150"/>
      <c r="K97" s="150"/>
      <c r="L97" s="150"/>
      <c r="M97" s="150"/>
      <c r="N97" s="156"/>
    </row>
    <row r="98" spans="2:14" ht="24" x14ac:dyDescent="0.3">
      <c r="B98" s="85" t="s">
        <v>11</v>
      </c>
      <c r="C98" s="144"/>
      <c r="D98" s="145"/>
      <c r="E98" s="149"/>
      <c r="F98" s="150"/>
      <c r="G98" s="150" t="s">
        <v>266</v>
      </c>
      <c r="H98" s="150"/>
      <c r="I98" s="150"/>
      <c r="J98" s="150"/>
      <c r="K98" s="150"/>
      <c r="L98" s="150"/>
      <c r="M98" s="150"/>
      <c r="N98" s="156"/>
    </row>
    <row r="99" spans="2:14" ht="24" x14ac:dyDescent="0.3">
      <c r="B99" s="85" t="s">
        <v>43</v>
      </c>
      <c r="C99" s="144"/>
      <c r="D99" s="145"/>
      <c r="E99" s="149"/>
      <c r="F99" s="150"/>
      <c r="G99" s="150" t="s">
        <v>266</v>
      </c>
      <c r="H99" s="150"/>
      <c r="I99" s="150"/>
      <c r="J99" s="150"/>
      <c r="K99" s="150"/>
      <c r="L99" s="150"/>
      <c r="M99" s="150"/>
      <c r="N99" s="156"/>
    </row>
    <row r="100" spans="2:14" x14ac:dyDescent="0.3">
      <c r="B100" s="85" t="s">
        <v>44</v>
      </c>
      <c r="C100" s="144"/>
      <c r="D100" s="145"/>
      <c r="E100" s="149"/>
      <c r="F100" s="150"/>
      <c r="G100" s="150" t="s">
        <v>266</v>
      </c>
      <c r="H100" s="150"/>
      <c r="I100" s="150"/>
      <c r="J100" s="150"/>
      <c r="K100" s="150"/>
      <c r="L100" s="150"/>
      <c r="M100" s="150"/>
      <c r="N100" s="156"/>
    </row>
    <row r="101" spans="2:14" x14ac:dyDescent="0.3">
      <c r="B101" s="85" t="s">
        <v>45</v>
      </c>
      <c r="C101" s="144"/>
      <c r="D101" s="145"/>
      <c r="E101" s="149"/>
      <c r="F101" s="150"/>
      <c r="G101" s="150" t="s">
        <v>266</v>
      </c>
      <c r="H101" s="150"/>
      <c r="I101" s="150"/>
      <c r="J101" s="150"/>
      <c r="K101" s="150"/>
      <c r="L101" s="150"/>
      <c r="M101" s="150"/>
      <c r="N101" s="156"/>
    </row>
    <row r="102" spans="2:14" ht="55.2" x14ac:dyDescent="0.3">
      <c r="B102" s="85" t="s">
        <v>99</v>
      </c>
      <c r="C102" s="144"/>
      <c r="D102" s="145"/>
      <c r="E102" s="149" t="s">
        <v>266</v>
      </c>
      <c r="F102" s="150" t="s">
        <v>266</v>
      </c>
      <c r="G102" s="150" t="s">
        <v>266</v>
      </c>
      <c r="H102" s="150" t="s">
        <v>266</v>
      </c>
      <c r="I102" s="151" t="s">
        <v>266</v>
      </c>
      <c r="J102" s="150" t="s">
        <v>266</v>
      </c>
      <c r="K102" s="150" t="s">
        <v>266</v>
      </c>
      <c r="L102" s="150" t="s">
        <v>266</v>
      </c>
      <c r="M102" s="150"/>
      <c r="N102" s="156" t="s">
        <v>268</v>
      </c>
    </row>
    <row r="103" spans="2:14" ht="55.2" x14ac:dyDescent="0.3">
      <c r="B103" s="85" t="s">
        <v>97</v>
      </c>
      <c r="C103" s="144"/>
      <c r="D103" s="145"/>
      <c r="E103" s="149" t="s">
        <v>266</v>
      </c>
      <c r="F103" s="150" t="s">
        <v>266</v>
      </c>
      <c r="G103" s="150" t="s">
        <v>266</v>
      </c>
      <c r="H103" s="150" t="s">
        <v>266</v>
      </c>
      <c r="I103" s="151" t="s">
        <v>266</v>
      </c>
      <c r="J103" s="150" t="s">
        <v>266</v>
      </c>
      <c r="K103" s="150" t="s">
        <v>266</v>
      </c>
      <c r="L103" s="150" t="s">
        <v>266</v>
      </c>
      <c r="M103" s="150"/>
      <c r="N103" s="156" t="s">
        <v>268</v>
      </c>
    </row>
    <row r="104" spans="2:14" ht="55.2" x14ac:dyDescent="0.3">
      <c r="B104" s="85" t="s">
        <v>98</v>
      </c>
      <c r="C104" s="144"/>
      <c r="D104" s="145"/>
      <c r="E104" s="149" t="s">
        <v>266</v>
      </c>
      <c r="F104" s="150" t="s">
        <v>266</v>
      </c>
      <c r="G104" s="150" t="s">
        <v>266</v>
      </c>
      <c r="H104" s="150" t="s">
        <v>266</v>
      </c>
      <c r="I104" s="151" t="s">
        <v>266</v>
      </c>
      <c r="J104" s="150" t="s">
        <v>266</v>
      </c>
      <c r="K104" s="150" t="s">
        <v>266</v>
      </c>
      <c r="L104" s="150" t="s">
        <v>266</v>
      </c>
      <c r="M104" s="150"/>
      <c r="N104" s="156" t="s">
        <v>268</v>
      </c>
    </row>
    <row r="105" spans="2:14" ht="24" x14ac:dyDescent="0.3">
      <c r="B105" s="85" t="s">
        <v>100</v>
      </c>
      <c r="C105" s="144"/>
      <c r="D105" s="145"/>
      <c r="E105" s="149"/>
      <c r="F105" s="150"/>
      <c r="G105" s="150"/>
      <c r="H105" s="150"/>
      <c r="I105" s="150" t="s">
        <v>266</v>
      </c>
      <c r="J105" s="150" t="s">
        <v>266</v>
      </c>
      <c r="K105" s="150"/>
      <c r="L105" s="150" t="s">
        <v>266</v>
      </c>
      <c r="M105" s="150"/>
      <c r="N105" s="156"/>
    </row>
    <row r="106" spans="2:14" x14ac:dyDescent="0.3">
      <c r="B106" s="85" t="s">
        <v>101</v>
      </c>
      <c r="C106" s="144"/>
      <c r="D106" s="145"/>
      <c r="E106" s="149"/>
      <c r="F106" s="150"/>
      <c r="G106" s="150"/>
      <c r="H106" s="150"/>
      <c r="I106" s="150" t="s">
        <v>266</v>
      </c>
      <c r="J106" s="150" t="s">
        <v>266</v>
      </c>
      <c r="K106" s="150"/>
      <c r="L106" s="150" t="s">
        <v>266</v>
      </c>
      <c r="M106" s="150"/>
      <c r="N106" s="156"/>
    </row>
    <row r="107" spans="2:14" x14ac:dyDescent="0.3">
      <c r="B107" s="85" t="s">
        <v>102</v>
      </c>
      <c r="C107" s="144"/>
      <c r="D107" s="145"/>
      <c r="E107" s="149"/>
      <c r="F107" s="150"/>
      <c r="G107" s="150"/>
      <c r="H107" s="150"/>
      <c r="I107" s="150" t="s">
        <v>266</v>
      </c>
      <c r="J107" s="150" t="s">
        <v>266</v>
      </c>
      <c r="K107" s="150"/>
      <c r="L107" s="150" t="s">
        <v>266</v>
      </c>
      <c r="M107" s="150"/>
      <c r="N107" s="156"/>
    </row>
    <row r="108" spans="2:14" x14ac:dyDescent="0.3">
      <c r="B108" s="85" t="s">
        <v>103</v>
      </c>
      <c r="C108" s="144"/>
      <c r="D108" s="145"/>
      <c r="E108" s="149"/>
      <c r="F108" s="150"/>
      <c r="G108" s="150"/>
      <c r="H108" s="150"/>
      <c r="I108" s="150" t="s">
        <v>266</v>
      </c>
      <c r="J108" s="150" t="s">
        <v>266</v>
      </c>
      <c r="K108" s="150"/>
      <c r="L108" s="150" t="s">
        <v>266</v>
      </c>
      <c r="M108" s="150"/>
      <c r="N108" s="156"/>
    </row>
    <row r="109" spans="2:14" x14ac:dyDescent="0.3">
      <c r="B109" s="85" t="s">
        <v>104</v>
      </c>
      <c r="C109" s="144"/>
      <c r="D109" s="145"/>
      <c r="E109" s="149"/>
      <c r="F109" s="150"/>
      <c r="G109" s="150"/>
      <c r="H109" s="150"/>
      <c r="I109" s="150"/>
      <c r="J109" s="150"/>
      <c r="K109" s="150"/>
      <c r="L109" s="150" t="s">
        <v>266</v>
      </c>
      <c r="M109" s="150"/>
      <c r="N109" s="156"/>
    </row>
    <row r="110" spans="2:14" x14ac:dyDescent="0.3">
      <c r="B110" s="85" t="s">
        <v>105</v>
      </c>
      <c r="C110" s="144"/>
      <c r="D110" s="145"/>
      <c r="E110" s="149"/>
      <c r="F110" s="150"/>
      <c r="G110" s="150"/>
      <c r="H110" s="150"/>
      <c r="I110" s="150"/>
      <c r="J110" s="150"/>
      <c r="K110" s="150"/>
      <c r="L110" s="150" t="s">
        <v>266</v>
      </c>
      <c r="M110" s="150"/>
      <c r="N110" s="156"/>
    </row>
    <row r="111" spans="2:14" ht="55.2" x14ac:dyDescent="0.3">
      <c r="B111" s="85" t="s">
        <v>107</v>
      </c>
      <c r="C111" s="144"/>
      <c r="D111" s="145"/>
      <c r="E111" s="149" t="s">
        <v>266</v>
      </c>
      <c r="F111" s="150" t="s">
        <v>266</v>
      </c>
      <c r="G111" s="150" t="s">
        <v>266</v>
      </c>
      <c r="H111" s="150" t="s">
        <v>266</v>
      </c>
      <c r="I111" s="151" t="s">
        <v>266</v>
      </c>
      <c r="J111" s="150" t="s">
        <v>266</v>
      </c>
      <c r="K111" s="150" t="s">
        <v>266</v>
      </c>
      <c r="L111" s="150" t="s">
        <v>266</v>
      </c>
      <c r="M111" s="150"/>
      <c r="N111" s="156" t="s">
        <v>268</v>
      </c>
    </row>
    <row r="112" spans="2:14" x14ac:dyDescent="0.3">
      <c r="B112" s="85" t="s">
        <v>106</v>
      </c>
      <c r="C112" s="144"/>
      <c r="D112" s="145"/>
      <c r="E112" s="149"/>
      <c r="F112" s="150"/>
      <c r="G112" s="150"/>
      <c r="H112" s="150"/>
      <c r="I112" s="150"/>
      <c r="J112" s="150" t="s">
        <v>266</v>
      </c>
      <c r="K112" s="150"/>
      <c r="L112" s="150"/>
      <c r="M112" s="150"/>
      <c r="N112" s="156"/>
    </row>
    <row r="113" spans="2:14" ht="24" x14ac:dyDescent="0.3">
      <c r="B113" s="85" t="s">
        <v>108</v>
      </c>
      <c r="C113" s="144"/>
      <c r="D113" s="145"/>
      <c r="E113" s="149"/>
      <c r="F113" s="150"/>
      <c r="G113" s="150"/>
      <c r="H113" s="150"/>
      <c r="I113" s="151"/>
      <c r="J113" s="150"/>
      <c r="K113" s="150"/>
      <c r="L113" s="150" t="s">
        <v>266</v>
      </c>
      <c r="M113" s="150"/>
      <c r="N113" s="156"/>
    </row>
    <row r="114" spans="2:14" x14ac:dyDescent="0.3">
      <c r="B114" s="85" t="s">
        <v>109</v>
      </c>
      <c r="C114" s="144"/>
      <c r="D114" s="145"/>
      <c r="E114" s="149"/>
      <c r="F114" s="150"/>
      <c r="G114" s="150"/>
      <c r="H114" s="150"/>
      <c r="I114" s="150"/>
      <c r="J114" s="150"/>
      <c r="K114" s="150"/>
      <c r="L114" s="150" t="s">
        <v>266</v>
      </c>
      <c r="M114" s="150"/>
      <c r="N114" s="156"/>
    </row>
    <row r="115" spans="2:14" x14ac:dyDescent="0.3">
      <c r="B115" s="85" t="s">
        <v>110</v>
      </c>
      <c r="C115" s="144"/>
      <c r="D115" s="145"/>
      <c r="E115" s="149"/>
      <c r="F115" s="150"/>
      <c r="G115" s="150"/>
      <c r="H115" s="150"/>
      <c r="I115" s="150"/>
      <c r="J115" s="150"/>
      <c r="K115" s="150"/>
      <c r="L115" s="150" t="s">
        <v>266</v>
      </c>
      <c r="M115" s="150"/>
      <c r="N115" s="156"/>
    </row>
    <row r="116" spans="2:14" ht="24" x14ac:dyDescent="0.3">
      <c r="B116" s="85" t="s">
        <v>111</v>
      </c>
      <c r="C116" s="144"/>
      <c r="D116" s="145"/>
      <c r="E116" s="149"/>
      <c r="F116" s="150"/>
      <c r="G116" s="150"/>
      <c r="H116" s="150"/>
      <c r="I116" s="150"/>
      <c r="J116" s="150"/>
      <c r="K116" s="150"/>
      <c r="L116" s="150" t="s">
        <v>266</v>
      </c>
      <c r="M116" s="150"/>
      <c r="N116" s="156"/>
    </row>
    <row r="117" spans="2:14" x14ac:dyDescent="0.3">
      <c r="B117" s="85" t="s">
        <v>112</v>
      </c>
      <c r="C117" s="144"/>
      <c r="D117" s="145"/>
      <c r="E117" s="149"/>
      <c r="F117" s="150"/>
      <c r="G117" s="150"/>
      <c r="H117" s="150"/>
      <c r="I117" s="150"/>
      <c r="J117" s="150"/>
      <c r="K117" s="150"/>
      <c r="L117" s="150" t="s">
        <v>266</v>
      </c>
      <c r="M117" s="150"/>
      <c r="N117" s="156"/>
    </row>
    <row r="118" spans="2:14" x14ac:dyDescent="0.3">
      <c r="B118" s="85" t="s">
        <v>9</v>
      </c>
      <c r="C118" s="144"/>
      <c r="D118" s="145"/>
      <c r="E118" s="149"/>
      <c r="F118" s="150"/>
      <c r="G118" s="150"/>
      <c r="H118" s="150"/>
      <c r="I118" s="150"/>
      <c r="J118" s="150"/>
      <c r="K118" s="150"/>
      <c r="L118" s="150" t="s">
        <v>266</v>
      </c>
      <c r="M118" s="150"/>
      <c r="N118" s="156"/>
    </row>
    <row r="119" spans="2:14" ht="24" x14ac:dyDescent="0.3">
      <c r="B119" s="85" t="s">
        <v>113</v>
      </c>
      <c r="C119" s="144"/>
      <c r="D119" s="145"/>
      <c r="E119" s="149"/>
      <c r="F119" s="150"/>
      <c r="G119" s="150"/>
      <c r="H119" s="150"/>
      <c r="I119" s="150"/>
      <c r="J119" s="150"/>
      <c r="K119" s="150"/>
      <c r="L119" s="150" t="s">
        <v>266</v>
      </c>
      <c r="M119" s="150" t="s">
        <v>266</v>
      </c>
      <c r="N119" s="156"/>
    </row>
    <row r="120" spans="2:14" ht="14.4" thickBot="1" x14ac:dyDescent="0.35">
      <c r="B120" s="86" t="s">
        <v>114</v>
      </c>
      <c r="C120" s="146"/>
      <c r="D120" s="147"/>
      <c r="E120" s="152"/>
      <c r="F120" s="153"/>
      <c r="G120" s="153"/>
      <c r="H120" s="153"/>
      <c r="I120" s="153"/>
      <c r="J120" s="153"/>
      <c r="K120" s="153"/>
      <c r="L120" s="153" t="s">
        <v>266</v>
      </c>
      <c r="M120" s="153"/>
      <c r="N120" s="157"/>
    </row>
  </sheetData>
  <mergeCells count="1">
    <mergeCell ref="B2:D2"/>
  </mergeCells>
  <pageMargins left="0.74803149606299213" right="0.55118110236220474" top="0.98425196850393704" bottom="0.98425196850393704" header="0.51181102362204722" footer="0.51181102362204722"/>
  <pageSetup paperSize="9" orientation="landscape" r:id="rId1"/>
  <headerFooter alignWithMargins="0">
    <oddHeader>&amp;L&amp;A&amp;C&amp;F</oddHeader>
    <oddFooter>&amp;LConfidential: to ISMS Management committee, people working in risk assessment, auditors.&amp;RPagina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/>
  </sheetViews>
  <sheetFormatPr defaultColWidth="9.109375" defaultRowHeight="13.2" x14ac:dyDescent="0.25"/>
  <cols>
    <col min="1" max="1" width="3.33203125" style="21" customWidth="1"/>
    <col min="2" max="2" width="22.33203125" style="22" customWidth="1"/>
    <col min="3" max="3" width="71.5546875" style="21" customWidth="1"/>
    <col min="4" max="16384" width="9.109375" style="21"/>
  </cols>
  <sheetData>
    <row r="1" spans="2:3" ht="13.8" thickBot="1" x14ac:dyDescent="0.3"/>
    <row r="2" spans="2:3" ht="14.4" x14ac:dyDescent="0.25">
      <c r="B2" s="61" t="s">
        <v>188</v>
      </c>
      <c r="C2" s="62" t="s">
        <v>207</v>
      </c>
    </row>
    <row r="3" spans="2:3" ht="13.8" x14ac:dyDescent="0.25">
      <c r="B3" s="44" t="s">
        <v>242</v>
      </c>
      <c r="C3" s="63" t="s">
        <v>209</v>
      </c>
    </row>
    <row r="4" spans="2:3" ht="27.6" x14ac:dyDescent="0.25">
      <c r="B4" s="44" t="s">
        <v>243</v>
      </c>
      <c r="C4" s="63" t="s">
        <v>210</v>
      </c>
    </row>
    <row r="5" spans="2:3" ht="28.2" thickBot="1" x14ac:dyDescent="0.3">
      <c r="B5" s="45" t="s">
        <v>244</v>
      </c>
      <c r="C5" s="47" t="s">
        <v>211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144"/>
  <sheetViews>
    <sheetView topLeftCell="A10" workbookViewId="0">
      <selection activeCell="E24" sqref="E24"/>
    </sheetView>
  </sheetViews>
  <sheetFormatPr defaultColWidth="9.109375" defaultRowHeight="13.8" x14ac:dyDescent="0.3"/>
  <cols>
    <col min="1" max="1" width="3.33203125" style="1" customWidth="1"/>
    <col min="2" max="2" width="22.6640625" style="1" customWidth="1"/>
    <col min="3" max="4" width="8.33203125" style="1" customWidth="1"/>
    <col min="5" max="5" width="14" style="1" customWidth="1"/>
    <col min="6" max="43" width="12.44140625" style="1" customWidth="1"/>
    <col min="44" max="44" width="9.109375" style="1"/>
    <col min="45" max="45" width="6.6640625" style="1" customWidth="1"/>
    <col min="46" max="16384" width="9.109375" style="1"/>
  </cols>
  <sheetData>
    <row r="1" spans="2:7" s="31" customFormat="1" x14ac:dyDescent="0.25">
      <c r="C1" s="23"/>
      <c r="D1" s="23"/>
      <c r="E1" s="23"/>
    </row>
    <row r="2" spans="2:7" s="31" customFormat="1" ht="23.4" x14ac:dyDescent="0.25">
      <c r="B2" s="143" t="s">
        <v>245</v>
      </c>
      <c r="C2" s="23"/>
      <c r="D2" s="23"/>
      <c r="E2" s="23"/>
    </row>
    <row r="3" spans="2:7" s="31" customFormat="1" x14ac:dyDescent="0.25">
      <c r="B3" s="31" t="s">
        <v>246</v>
      </c>
      <c r="C3" s="23"/>
      <c r="D3" s="23"/>
      <c r="E3" s="23"/>
    </row>
    <row r="4" spans="2:7" s="31" customFormat="1" x14ac:dyDescent="0.25">
      <c r="C4" s="23"/>
      <c r="D4" s="23"/>
      <c r="E4" s="23"/>
    </row>
    <row r="5" spans="2:7" s="31" customFormat="1" x14ac:dyDescent="0.25">
      <c r="B5" s="31" t="s">
        <v>248</v>
      </c>
      <c r="C5" s="23"/>
      <c r="D5" s="23"/>
      <c r="E5" s="23"/>
    </row>
    <row r="6" spans="2:7" s="31" customFormat="1" x14ac:dyDescent="0.25">
      <c r="B6" s="31" t="s">
        <v>260</v>
      </c>
      <c r="C6" s="23"/>
      <c r="D6" s="23"/>
      <c r="E6" s="23"/>
    </row>
    <row r="7" spans="2:7" ht="14.4" thickBot="1" x14ac:dyDescent="0.35"/>
    <row r="8" spans="2:7" ht="14.4" thickBot="1" x14ac:dyDescent="0.35">
      <c r="B8" s="67"/>
      <c r="C8" s="68"/>
      <c r="D8" s="68"/>
      <c r="E8" s="165" t="s">
        <v>247</v>
      </c>
      <c r="F8" s="166"/>
      <c r="G8" s="167"/>
    </row>
    <row r="9" spans="2:7" ht="14.4" thickBot="1" x14ac:dyDescent="0.35">
      <c r="B9" s="67" t="s">
        <v>176</v>
      </c>
      <c r="C9" s="68"/>
      <c r="D9" s="68"/>
      <c r="E9" s="69" t="s">
        <v>177</v>
      </c>
      <c r="F9" s="69" t="s">
        <v>178</v>
      </c>
      <c r="G9" s="70" t="s">
        <v>179</v>
      </c>
    </row>
    <row r="10" spans="2:7" x14ac:dyDescent="0.3">
      <c r="B10" s="71">
        <f>'Information - CIA'!$B7</f>
        <v>0</v>
      </c>
      <c r="C10" s="2"/>
      <c r="D10" s="2"/>
      <c r="E10" s="3">
        <f>'Information - CIA'!$C7</f>
        <v>0</v>
      </c>
      <c r="F10" s="3">
        <f>'Information - CIA'!$D7</f>
        <v>0</v>
      </c>
      <c r="G10" s="72">
        <f>'Information - CIA'!$E7</f>
        <v>0</v>
      </c>
    </row>
    <row r="11" spans="2:7" x14ac:dyDescent="0.3">
      <c r="B11" s="71">
        <f>'Information - CIA'!$B8</f>
        <v>0</v>
      </c>
      <c r="C11" s="2"/>
      <c r="D11" s="2"/>
      <c r="E11" s="3">
        <f>'Information - CIA'!$C8</f>
        <v>0</v>
      </c>
      <c r="F11" s="3">
        <f>'Information - CIA'!$D8</f>
        <v>0</v>
      </c>
      <c r="G11" s="72">
        <f>'Information - CIA'!$E8</f>
        <v>0</v>
      </c>
    </row>
    <row r="12" spans="2:7" x14ac:dyDescent="0.3">
      <c r="B12" s="71">
        <f>'Information - CIA'!$B9</f>
        <v>0</v>
      </c>
      <c r="C12" s="2"/>
      <c r="D12" s="2"/>
      <c r="E12" s="3">
        <f>'Information - CIA'!$C9</f>
        <v>0</v>
      </c>
      <c r="F12" s="3">
        <f>'Information - CIA'!$D9</f>
        <v>0</v>
      </c>
      <c r="G12" s="72">
        <f>'Information - CIA'!$E9</f>
        <v>0</v>
      </c>
    </row>
    <row r="13" spans="2:7" x14ac:dyDescent="0.3">
      <c r="B13" s="71">
        <f>'Information - CIA'!$B10</f>
        <v>0</v>
      </c>
      <c r="C13" s="2"/>
      <c r="D13" s="2"/>
      <c r="E13" s="3">
        <f>'Information - CIA'!$C10</f>
        <v>0</v>
      </c>
      <c r="F13" s="3">
        <f>'Information - CIA'!$D10</f>
        <v>0</v>
      </c>
      <c r="G13" s="72">
        <f>'Information - CIA'!$E10</f>
        <v>0</v>
      </c>
    </row>
    <row r="14" spans="2:7" x14ac:dyDescent="0.3">
      <c r="B14" s="71">
        <f>'Information - CIA'!$B11</f>
        <v>0</v>
      </c>
      <c r="C14" s="2"/>
      <c r="D14" s="2"/>
      <c r="E14" s="3">
        <f>'Information - CIA'!$C11</f>
        <v>0</v>
      </c>
      <c r="F14" s="3">
        <f>'Information - CIA'!$D11</f>
        <v>0</v>
      </c>
      <c r="G14" s="72">
        <f>'Information - CIA'!$E11</f>
        <v>0</v>
      </c>
    </row>
    <row r="15" spans="2:7" x14ac:dyDescent="0.3">
      <c r="B15" s="71">
        <f>'Information - CIA'!$B12</f>
        <v>0</v>
      </c>
      <c r="C15" s="2"/>
      <c r="D15" s="2"/>
      <c r="E15" s="3">
        <f>'Information - CIA'!$C12</f>
        <v>0</v>
      </c>
      <c r="F15" s="3">
        <f>'Information - CIA'!$D12</f>
        <v>0</v>
      </c>
      <c r="G15" s="72">
        <f>'Information - CIA'!$E12</f>
        <v>0</v>
      </c>
    </row>
    <row r="16" spans="2:7" x14ac:dyDescent="0.3">
      <c r="B16" s="71"/>
      <c r="C16" s="2"/>
      <c r="D16" s="2"/>
      <c r="E16" s="3"/>
      <c r="F16" s="3"/>
      <c r="G16" s="72"/>
    </row>
    <row r="17" spans="2:46" ht="14.4" thickBot="1" x14ac:dyDescent="0.35">
      <c r="B17" s="73" t="s">
        <v>180</v>
      </c>
      <c r="C17" s="74"/>
      <c r="D17" s="74"/>
      <c r="E17" s="75">
        <f>MAX(E10:E15)</f>
        <v>0</v>
      </c>
      <c r="F17" s="75">
        <f>MAX(F10:F15)</f>
        <v>0</v>
      </c>
      <c r="G17" s="76">
        <f>MAX(G10:G15)</f>
        <v>0</v>
      </c>
    </row>
    <row r="18" spans="2:46" ht="14.4" thickBot="1" x14ac:dyDescent="0.35"/>
    <row r="19" spans="2:46" s="43" customFormat="1" ht="14.4" thickBot="1" x14ac:dyDescent="0.35">
      <c r="E19" s="82"/>
      <c r="F19" s="171" t="s">
        <v>123</v>
      </c>
      <c r="G19" s="171"/>
      <c r="H19" s="171"/>
      <c r="I19" s="171"/>
      <c r="J19" s="172"/>
      <c r="K19" s="171" t="s">
        <v>129</v>
      </c>
      <c r="L19" s="171"/>
      <c r="M19" s="172"/>
      <c r="N19" s="171" t="s">
        <v>133</v>
      </c>
      <c r="O19" s="171"/>
      <c r="P19" s="171"/>
      <c r="Q19" s="172"/>
      <c r="R19" s="172"/>
      <c r="S19" s="172"/>
      <c r="T19" s="172"/>
      <c r="U19" s="83" t="s">
        <v>139</v>
      </c>
      <c r="V19" s="168" t="s">
        <v>141</v>
      </c>
      <c r="W19" s="168"/>
      <c r="X19" s="168"/>
      <c r="Y19" s="168"/>
      <c r="Z19" s="168"/>
      <c r="AA19" s="168"/>
      <c r="AB19" s="173"/>
      <c r="AC19" s="173"/>
      <c r="AD19" s="171" t="s">
        <v>150</v>
      </c>
      <c r="AE19" s="171"/>
      <c r="AF19" s="171"/>
      <c r="AG19" s="172"/>
      <c r="AH19" s="171" t="s">
        <v>155</v>
      </c>
      <c r="AI19" s="171"/>
      <c r="AJ19" s="171"/>
      <c r="AK19" s="171"/>
      <c r="AL19" s="171"/>
      <c r="AM19" s="171"/>
      <c r="AN19" s="168" t="s">
        <v>162</v>
      </c>
      <c r="AO19" s="169"/>
      <c r="AP19" s="169"/>
      <c r="AQ19" s="169"/>
      <c r="AR19" s="170"/>
    </row>
    <row r="20" spans="2:46" ht="39" customHeight="1" x14ac:dyDescent="0.3">
      <c r="B20" s="4"/>
      <c r="C20" s="4"/>
      <c r="D20" s="4"/>
      <c r="E20" s="81" t="s">
        <v>122</v>
      </c>
      <c r="F20" s="87" t="s">
        <v>124</v>
      </c>
      <c r="G20" s="78" t="s">
        <v>125</v>
      </c>
      <c r="H20" s="78" t="s">
        <v>126</v>
      </c>
      <c r="I20" s="78" t="s">
        <v>127</v>
      </c>
      <c r="J20" s="79" t="s">
        <v>128</v>
      </c>
      <c r="K20" s="77" t="s">
        <v>130</v>
      </c>
      <c r="L20" s="78" t="s">
        <v>131</v>
      </c>
      <c r="M20" s="79" t="s">
        <v>132</v>
      </c>
      <c r="N20" s="77" t="s">
        <v>134</v>
      </c>
      <c r="O20" s="78" t="s">
        <v>135</v>
      </c>
      <c r="P20" s="78" t="s">
        <v>136</v>
      </c>
      <c r="Q20" s="78" t="s">
        <v>137</v>
      </c>
      <c r="R20" s="78" t="s">
        <v>168</v>
      </c>
      <c r="S20" s="78" t="s">
        <v>169</v>
      </c>
      <c r="T20" s="79" t="s">
        <v>138</v>
      </c>
      <c r="U20" s="80" t="s">
        <v>140</v>
      </c>
      <c r="V20" s="77" t="s">
        <v>142</v>
      </c>
      <c r="W20" s="78" t="s">
        <v>143</v>
      </c>
      <c r="X20" s="78" t="s">
        <v>144</v>
      </c>
      <c r="Y20" s="78" t="s">
        <v>145</v>
      </c>
      <c r="Z20" s="78" t="s">
        <v>146</v>
      </c>
      <c r="AA20" s="78" t="s">
        <v>147</v>
      </c>
      <c r="AB20" s="78" t="s">
        <v>148</v>
      </c>
      <c r="AC20" s="79" t="s">
        <v>149</v>
      </c>
      <c r="AD20" s="77" t="s">
        <v>151</v>
      </c>
      <c r="AE20" s="78" t="s">
        <v>152</v>
      </c>
      <c r="AF20" s="78" t="s">
        <v>153</v>
      </c>
      <c r="AG20" s="79" t="s">
        <v>154</v>
      </c>
      <c r="AH20" s="77" t="s">
        <v>156</v>
      </c>
      <c r="AI20" s="78" t="s">
        <v>157</v>
      </c>
      <c r="AJ20" s="78" t="s">
        <v>158</v>
      </c>
      <c r="AK20" s="78" t="s">
        <v>159</v>
      </c>
      <c r="AL20" s="78" t="s">
        <v>160</v>
      </c>
      <c r="AM20" s="79" t="s">
        <v>161</v>
      </c>
      <c r="AN20" s="77" t="s">
        <v>163</v>
      </c>
      <c r="AO20" s="78" t="s">
        <v>164</v>
      </c>
      <c r="AP20" s="78" t="s">
        <v>165</v>
      </c>
      <c r="AQ20" s="78" t="s">
        <v>166</v>
      </c>
      <c r="AR20" s="79" t="s">
        <v>167</v>
      </c>
      <c r="AT20" s="120" t="s">
        <v>249</v>
      </c>
    </row>
    <row r="21" spans="2:46" x14ac:dyDescent="0.3">
      <c r="B21" s="5"/>
      <c r="C21" s="5"/>
      <c r="D21" s="5"/>
      <c r="E21" s="89" t="s">
        <v>175</v>
      </c>
      <c r="F21" s="88">
        <f>Threats!$D$7</f>
        <v>3</v>
      </c>
      <c r="G21" s="26">
        <f>Threats!$D$8</f>
        <v>1</v>
      </c>
      <c r="H21" s="26">
        <f>Threats!$D$9</f>
        <v>1</v>
      </c>
      <c r="I21" s="26">
        <f>Threats!$D$10</f>
        <v>1</v>
      </c>
      <c r="J21" s="26">
        <f>Threats!$D$11</f>
        <v>1</v>
      </c>
      <c r="K21" s="26">
        <f>Threats!$D$12</f>
        <v>1</v>
      </c>
      <c r="L21" s="26">
        <f>Threats!$D$13</f>
        <v>1</v>
      </c>
      <c r="M21" s="26">
        <f>Threats!$D$14</f>
        <v>1</v>
      </c>
      <c r="N21" s="26">
        <f>Threats!$D$15</f>
        <v>2</v>
      </c>
      <c r="O21" s="26">
        <f>Threats!$D$16</f>
        <v>3</v>
      </c>
      <c r="P21" s="26">
        <f>Threats!$D$17</f>
        <v>2</v>
      </c>
      <c r="Q21" s="26">
        <f>Threats!$D$18</f>
        <v>1</v>
      </c>
      <c r="R21" s="26">
        <f>Threats!$D$19</f>
        <v>3</v>
      </c>
      <c r="S21" s="26">
        <f>Threats!$D$20</f>
        <v>1</v>
      </c>
      <c r="T21" s="26">
        <f>Threats!$D$21</f>
        <v>2</v>
      </c>
      <c r="U21" s="26">
        <f>Threats!$D$22</f>
        <v>1</v>
      </c>
      <c r="V21" s="26">
        <f>Threats!$D$23</f>
        <v>3</v>
      </c>
      <c r="W21" s="26">
        <f>Threats!$D$24</f>
        <v>2</v>
      </c>
      <c r="X21" s="26">
        <f>Threats!$D$25</f>
        <v>2</v>
      </c>
      <c r="Y21" s="26">
        <f>Threats!$D$26</f>
        <v>3</v>
      </c>
      <c r="Z21" s="26">
        <f>Threats!$D$27</f>
        <v>1</v>
      </c>
      <c r="AA21" s="26">
        <f>Threats!$D$28</f>
        <v>1</v>
      </c>
      <c r="AB21" s="26">
        <f>Threats!$D$29</f>
        <v>1</v>
      </c>
      <c r="AC21" s="26">
        <f>Threats!$D$30</f>
        <v>2</v>
      </c>
      <c r="AD21" s="26">
        <f>Threats!$D$31</f>
        <v>2</v>
      </c>
      <c r="AE21" s="26">
        <f>Threats!$D$32</f>
        <v>2</v>
      </c>
      <c r="AF21" s="26">
        <f>Threats!$D$33</f>
        <v>2</v>
      </c>
      <c r="AG21" s="26">
        <f>Threats!$D$34</f>
        <v>2</v>
      </c>
      <c r="AH21" s="26">
        <f>Threats!$D$35</f>
        <v>2</v>
      </c>
      <c r="AI21" s="26">
        <f>Threats!$D$36</f>
        <v>1</v>
      </c>
      <c r="AJ21" s="26">
        <f>Threats!$D$37</f>
        <v>1</v>
      </c>
      <c r="AK21" s="26">
        <f>Threats!$D$38</f>
        <v>3</v>
      </c>
      <c r="AL21" s="26">
        <f>Threats!$D$39</f>
        <v>3</v>
      </c>
      <c r="AM21" s="26">
        <f>Threats!$D$40</f>
        <v>2</v>
      </c>
      <c r="AN21" s="26">
        <f>Threats!$D$41</f>
        <v>3</v>
      </c>
      <c r="AO21" s="26">
        <f>Threats!$D$42</f>
        <v>1</v>
      </c>
      <c r="AP21" s="26">
        <f>Threats!$D$43</f>
        <v>2</v>
      </c>
      <c r="AQ21" s="26">
        <f>Threats!$D$44</f>
        <v>1</v>
      </c>
      <c r="AR21" s="26">
        <f>Threats!$D$45</f>
        <v>2</v>
      </c>
      <c r="AT21" s="15"/>
    </row>
    <row r="22" spans="2:46" ht="14.4" thickBot="1" x14ac:dyDescent="0.35">
      <c r="B22" s="5"/>
      <c r="C22" s="5"/>
      <c r="D22" s="5"/>
      <c r="E22" s="90" t="s">
        <v>181</v>
      </c>
      <c r="F22" s="8" t="s">
        <v>2</v>
      </c>
      <c r="G22" s="6" t="s">
        <v>0</v>
      </c>
      <c r="H22" s="6" t="s">
        <v>0</v>
      </c>
      <c r="I22" s="7" t="s">
        <v>0</v>
      </c>
      <c r="J22" s="6" t="s">
        <v>0</v>
      </c>
      <c r="K22" s="6" t="s">
        <v>0</v>
      </c>
      <c r="L22" s="6" t="s">
        <v>0</v>
      </c>
      <c r="M22" s="8" t="s">
        <v>0</v>
      </c>
      <c r="N22" s="6" t="s">
        <v>0</v>
      </c>
      <c r="O22" s="7" t="s">
        <v>0</v>
      </c>
      <c r="P22" s="6" t="s">
        <v>1</v>
      </c>
      <c r="Q22" s="6" t="s">
        <v>2</v>
      </c>
      <c r="R22" s="6" t="s">
        <v>0</v>
      </c>
      <c r="S22" s="6" t="s">
        <v>0</v>
      </c>
      <c r="T22" s="6" t="s">
        <v>0</v>
      </c>
      <c r="U22" s="6" t="s">
        <v>2</v>
      </c>
      <c r="V22" s="6" t="s">
        <v>3</v>
      </c>
      <c r="W22" s="6" t="s">
        <v>3</v>
      </c>
      <c r="X22" s="6" t="s">
        <v>5</v>
      </c>
      <c r="Y22" s="7" t="s">
        <v>3</v>
      </c>
      <c r="Z22" s="7" t="s">
        <v>3</v>
      </c>
      <c r="AA22" s="6" t="s">
        <v>4</v>
      </c>
      <c r="AB22" s="6" t="s">
        <v>1</v>
      </c>
      <c r="AC22" s="6" t="s">
        <v>4</v>
      </c>
      <c r="AD22" s="6" t="s">
        <v>2</v>
      </c>
      <c r="AE22" s="6" t="s">
        <v>2</v>
      </c>
      <c r="AF22" s="6" t="s">
        <v>1</v>
      </c>
      <c r="AG22" s="6" t="s">
        <v>2</v>
      </c>
      <c r="AH22" s="6" t="s">
        <v>1</v>
      </c>
      <c r="AI22" s="6" t="s">
        <v>1</v>
      </c>
      <c r="AJ22" s="6" t="s">
        <v>1</v>
      </c>
      <c r="AK22" s="6" t="s">
        <v>1</v>
      </c>
      <c r="AL22" s="6" t="s">
        <v>1</v>
      </c>
      <c r="AM22" s="6" t="s">
        <v>1</v>
      </c>
      <c r="AN22" s="6" t="s">
        <v>1</v>
      </c>
      <c r="AO22" s="6" t="s">
        <v>1</v>
      </c>
      <c r="AP22" s="6" t="s">
        <v>2</v>
      </c>
      <c r="AQ22" s="6" t="s">
        <v>1</v>
      </c>
      <c r="AR22" s="9" t="s">
        <v>1</v>
      </c>
      <c r="AT22" s="15"/>
    </row>
    <row r="23" spans="2:46" ht="14.4" thickBot="1" x14ac:dyDescent="0.35">
      <c r="B23" s="96" t="s">
        <v>208</v>
      </c>
      <c r="C23" s="102" t="s">
        <v>184</v>
      </c>
      <c r="D23" s="103" t="s">
        <v>185</v>
      </c>
      <c r="E23" s="119" t="s">
        <v>182</v>
      </c>
      <c r="F23" s="10">
        <f>MAX($F17,$G17)*F21</f>
        <v>0</v>
      </c>
      <c r="G23" s="11">
        <f t="shared" ref="G23:O23" si="0">($G17*G21)</f>
        <v>0</v>
      </c>
      <c r="H23" s="11">
        <f>($G17*H21)</f>
        <v>0</v>
      </c>
      <c r="I23" s="11">
        <f t="shared" si="0"/>
        <v>0</v>
      </c>
      <c r="J23" s="11">
        <f t="shared" si="0"/>
        <v>0</v>
      </c>
      <c r="K23" s="11">
        <f t="shared" si="0"/>
        <v>0</v>
      </c>
      <c r="L23" s="11">
        <f t="shared" si="0"/>
        <v>0</v>
      </c>
      <c r="M23" s="11">
        <f t="shared" si="0"/>
        <v>0</v>
      </c>
      <c r="N23" s="11">
        <f t="shared" si="0"/>
        <v>0</v>
      </c>
      <c r="O23" s="11">
        <f t="shared" si="0"/>
        <v>0</v>
      </c>
      <c r="P23" s="11">
        <f>MAX($E17,$F17,$G17)*P21</f>
        <v>0</v>
      </c>
      <c r="Q23" s="11">
        <f>MAX($F17,$G17)*Q21</f>
        <v>0</v>
      </c>
      <c r="R23" s="11">
        <f>($G17*R21)</f>
        <v>0</v>
      </c>
      <c r="S23" s="11">
        <f>($G17*S21)</f>
        <v>0</v>
      </c>
      <c r="T23" s="11">
        <f>($G17*T21)</f>
        <v>0</v>
      </c>
      <c r="U23" s="11">
        <f>MAX($F17,$G17)*U21</f>
        <v>0</v>
      </c>
      <c r="V23" s="11">
        <f>($E17*V21)</f>
        <v>0</v>
      </c>
      <c r="W23" s="11">
        <f>($E17*W21)</f>
        <v>0</v>
      </c>
      <c r="X23" s="11">
        <f>MAX($E17,$G17)*X21</f>
        <v>0</v>
      </c>
      <c r="Y23" s="11">
        <f>($E17*Y21)</f>
        <v>0</v>
      </c>
      <c r="Z23" s="11">
        <f>($E17*Z21)</f>
        <v>0</v>
      </c>
      <c r="AA23" s="11">
        <f>($F17*AA21)</f>
        <v>0</v>
      </c>
      <c r="AB23" s="11">
        <f>MAX($E17,$F17,$G17)*AB21</f>
        <v>0</v>
      </c>
      <c r="AC23" s="11">
        <f>($F17*AC21)</f>
        <v>0</v>
      </c>
      <c r="AD23" s="11">
        <f>MAX($F17,$G17)*AD21</f>
        <v>0</v>
      </c>
      <c r="AE23" s="11">
        <f>MAX($F17,$G17)*AE21</f>
        <v>0</v>
      </c>
      <c r="AF23" s="11">
        <f>MAX($E17,$F17,$G17)*AF21</f>
        <v>0</v>
      </c>
      <c r="AG23" s="11">
        <f>MAX($F17,$G17)*AG21</f>
        <v>0</v>
      </c>
      <c r="AH23" s="11">
        <f t="shared" ref="AH23:AO23" si="1">MAX($E17,$F17,$G17)*AH21</f>
        <v>0</v>
      </c>
      <c r="AI23" s="11">
        <f t="shared" si="1"/>
        <v>0</v>
      </c>
      <c r="AJ23" s="11">
        <f t="shared" si="1"/>
        <v>0</v>
      </c>
      <c r="AK23" s="11">
        <f t="shared" si="1"/>
        <v>0</v>
      </c>
      <c r="AL23" s="11">
        <f t="shared" si="1"/>
        <v>0</v>
      </c>
      <c r="AM23" s="11">
        <f t="shared" si="1"/>
        <v>0</v>
      </c>
      <c r="AN23" s="11">
        <f t="shared" si="1"/>
        <v>0</v>
      </c>
      <c r="AO23" s="11">
        <f t="shared" si="1"/>
        <v>0</v>
      </c>
      <c r="AP23" s="11">
        <f>MAX($F17,$G17)*AP21</f>
        <v>0</v>
      </c>
      <c r="AQ23" s="11">
        <f>MAX($E17,$F17,$G17)*AQ21</f>
        <v>0</v>
      </c>
      <c r="AR23" s="12">
        <f>MAX($E17,$F17,$G17)*AR21</f>
        <v>0</v>
      </c>
      <c r="AT23" s="15"/>
    </row>
    <row r="24" spans="2:46" ht="24" x14ac:dyDescent="0.3">
      <c r="B24" s="97" t="s">
        <v>119</v>
      </c>
      <c r="C24" s="104">
        <f>'Controls and SOA'!C7</f>
        <v>0</v>
      </c>
      <c r="D24" s="105">
        <f t="shared" ref="D24:D88" si="2">IF(C24=0,0,4-C24)</f>
        <v>0</v>
      </c>
      <c r="E24" s="94"/>
      <c r="F24" s="110">
        <f t="shared" ref="F24:O25" si="3">IF($D24&gt;0,F$23*($D24),0)</f>
        <v>0</v>
      </c>
      <c r="G24" s="111">
        <f t="shared" si="3"/>
        <v>0</v>
      </c>
      <c r="H24" s="111">
        <f t="shared" si="3"/>
        <v>0</v>
      </c>
      <c r="I24" s="111">
        <f t="shared" si="3"/>
        <v>0</v>
      </c>
      <c r="J24" s="111">
        <f t="shared" si="3"/>
        <v>0</v>
      </c>
      <c r="K24" s="111">
        <f t="shared" si="3"/>
        <v>0</v>
      </c>
      <c r="L24" s="111">
        <f t="shared" si="3"/>
        <v>0</v>
      </c>
      <c r="M24" s="111">
        <f t="shared" si="3"/>
        <v>0</v>
      </c>
      <c r="N24" s="111">
        <f t="shared" si="3"/>
        <v>0</v>
      </c>
      <c r="O24" s="111">
        <f t="shared" si="3"/>
        <v>0</v>
      </c>
      <c r="P24" s="111">
        <f t="shared" ref="P24:Y25" si="4">IF($D24&gt;0,P$23*($D24),0)</f>
        <v>0</v>
      </c>
      <c r="Q24" s="111">
        <f t="shared" si="4"/>
        <v>0</v>
      </c>
      <c r="R24" s="111">
        <f t="shared" si="4"/>
        <v>0</v>
      </c>
      <c r="S24" s="111">
        <f t="shared" si="4"/>
        <v>0</v>
      </c>
      <c r="T24" s="111">
        <f t="shared" si="4"/>
        <v>0</v>
      </c>
      <c r="U24" s="111">
        <f t="shared" si="4"/>
        <v>0</v>
      </c>
      <c r="V24" s="111">
        <f t="shared" si="4"/>
        <v>0</v>
      </c>
      <c r="W24" s="111">
        <f t="shared" si="4"/>
        <v>0</v>
      </c>
      <c r="X24" s="111">
        <f t="shared" si="4"/>
        <v>0</v>
      </c>
      <c r="Y24" s="111">
        <f t="shared" si="4"/>
        <v>0</v>
      </c>
      <c r="Z24" s="111">
        <f t="shared" ref="Z24:AI25" si="5">IF($D24&gt;0,Z$23*($D24),0)</f>
        <v>0</v>
      </c>
      <c r="AA24" s="111">
        <f t="shared" si="5"/>
        <v>0</v>
      </c>
      <c r="AB24" s="111">
        <f t="shared" si="5"/>
        <v>0</v>
      </c>
      <c r="AC24" s="111">
        <f t="shared" si="5"/>
        <v>0</v>
      </c>
      <c r="AD24" s="111">
        <f t="shared" si="5"/>
        <v>0</v>
      </c>
      <c r="AE24" s="111">
        <f t="shared" si="5"/>
        <v>0</v>
      </c>
      <c r="AF24" s="111">
        <f t="shared" si="5"/>
        <v>0</v>
      </c>
      <c r="AG24" s="111">
        <f t="shared" si="5"/>
        <v>0</v>
      </c>
      <c r="AH24" s="111">
        <f t="shared" si="5"/>
        <v>0</v>
      </c>
      <c r="AI24" s="111">
        <f t="shared" si="5"/>
        <v>0</v>
      </c>
      <c r="AJ24" s="111">
        <f t="shared" ref="AJ24:AR25" si="6">IF($D24&gt;0,AJ$23*($D24),0)</f>
        <v>0</v>
      </c>
      <c r="AK24" s="111">
        <f t="shared" si="6"/>
        <v>0</v>
      </c>
      <c r="AL24" s="111">
        <f t="shared" si="6"/>
        <v>0</v>
      </c>
      <c r="AM24" s="111">
        <f t="shared" si="6"/>
        <v>0</v>
      </c>
      <c r="AN24" s="111">
        <f t="shared" si="6"/>
        <v>0</v>
      </c>
      <c r="AO24" s="111">
        <f t="shared" si="6"/>
        <v>0</v>
      </c>
      <c r="AP24" s="111">
        <f t="shared" si="6"/>
        <v>0</v>
      </c>
      <c r="AQ24" s="111">
        <f t="shared" si="6"/>
        <v>0</v>
      </c>
      <c r="AR24" s="112">
        <f t="shared" si="6"/>
        <v>0</v>
      </c>
      <c r="AS24" s="109"/>
      <c r="AT24" s="91">
        <f t="shared" ref="AT24:AT55" si="7">MAX(F24:AR24)</f>
        <v>0</v>
      </c>
    </row>
    <row r="25" spans="2:46" ht="24.6" thickBot="1" x14ac:dyDescent="0.35">
      <c r="B25" s="98" t="s">
        <v>118</v>
      </c>
      <c r="C25" s="104">
        <f>'Controls and SOA'!C8</f>
        <v>0</v>
      </c>
      <c r="D25" s="105">
        <f t="shared" si="2"/>
        <v>0</v>
      </c>
      <c r="E25" s="94"/>
      <c r="F25" s="1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0</v>
      </c>
      <c r="K25" s="13">
        <f t="shared" si="3"/>
        <v>0</v>
      </c>
      <c r="L25" s="13">
        <f t="shared" si="3"/>
        <v>0</v>
      </c>
      <c r="M25" s="13">
        <f t="shared" si="3"/>
        <v>0</v>
      </c>
      <c r="N25" s="13">
        <f t="shared" si="3"/>
        <v>0</v>
      </c>
      <c r="O25" s="13">
        <f t="shared" si="3"/>
        <v>0</v>
      </c>
      <c r="P25" s="13">
        <f t="shared" si="4"/>
        <v>0</v>
      </c>
      <c r="Q25" s="13">
        <f t="shared" si="4"/>
        <v>0</v>
      </c>
      <c r="R25" s="13">
        <f t="shared" si="4"/>
        <v>0</v>
      </c>
      <c r="S25" s="13">
        <f t="shared" si="4"/>
        <v>0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3">
        <f t="shared" si="4"/>
        <v>0</v>
      </c>
      <c r="X25" s="13">
        <f t="shared" si="4"/>
        <v>0</v>
      </c>
      <c r="Y25" s="13">
        <f t="shared" si="4"/>
        <v>0</v>
      </c>
      <c r="Z25" s="13">
        <f t="shared" si="5"/>
        <v>0</v>
      </c>
      <c r="AA25" s="13">
        <f t="shared" si="5"/>
        <v>0</v>
      </c>
      <c r="AB25" s="13">
        <f t="shared" si="5"/>
        <v>0</v>
      </c>
      <c r="AC25" s="13">
        <f t="shared" si="5"/>
        <v>0</v>
      </c>
      <c r="AD25" s="13">
        <f t="shared" si="5"/>
        <v>0</v>
      </c>
      <c r="AE25" s="13">
        <f t="shared" si="5"/>
        <v>0</v>
      </c>
      <c r="AF25" s="13">
        <f t="shared" si="5"/>
        <v>0</v>
      </c>
      <c r="AG25" s="13">
        <f t="shared" si="5"/>
        <v>0</v>
      </c>
      <c r="AH25" s="13">
        <f t="shared" si="5"/>
        <v>0</v>
      </c>
      <c r="AI25" s="13">
        <f t="shared" si="5"/>
        <v>0</v>
      </c>
      <c r="AJ25" s="13">
        <f t="shared" si="6"/>
        <v>0</v>
      </c>
      <c r="AK25" s="13">
        <f t="shared" si="6"/>
        <v>0</v>
      </c>
      <c r="AL25" s="13">
        <f t="shared" si="6"/>
        <v>0</v>
      </c>
      <c r="AM25" s="13">
        <f t="shared" si="6"/>
        <v>0</v>
      </c>
      <c r="AN25" s="13">
        <f t="shared" si="6"/>
        <v>0</v>
      </c>
      <c r="AO25" s="13">
        <f t="shared" si="6"/>
        <v>0</v>
      </c>
      <c r="AP25" s="13">
        <f t="shared" si="6"/>
        <v>0</v>
      </c>
      <c r="AQ25" s="13">
        <f t="shared" si="6"/>
        <v>0</v>
      </c>
      <c r="AR25" s="114">
        <f t="shared" si="6"/>
        <v>0</v>
      </c>
      <c r="AT25" s="91">
        <f t="shared" si="7"/>
        <v>0</v>
      </c>
    </row>
    <row r="26" spans="2:46" ht="24" x14ac:dyDescent="0.3">
      <c r="B26" s="99" t="s">
        <v>117</v>
      </c>
      <c r="C26" s="104">
        <f>'Controls and SOA'!C9</f>
        <v>0</v>
      </c>
      <c r="D26" s="105">
        <f t="shared" si="2"/>
        <v>0</v>
      </c>
      <c r="E26" s="95"/>
      <c r="F26" s="115">
        <f t="shared" ref="F26:S26" si="8">IF($D26&gt;0,F$23*($D26),0)</f>
        <v>0</v>
      </c>
      <c r="G26" s="13">
        <f t="shared" si="8"/>
        <v>0</v>
      </c>
      <c r="H26" s="13">
        <f t="shared" si="8"/>
        <v>0</v>
      </c>
      <c r="I26" s="13">
        <f t="shared" si="8"/>
        <v>0</v>
      </c>
      <c r="J26" s="13">
        <f t="shared" si="8"/>
        <v>0</v>
      </c>
      <c r="K26" s="13">
        <f t="shared" si="8"/>
        <v>0</v>
      </c>
      <c r="L26" s="13">
        <f t="shared" si="8"/>
        <v>0</v>
      </c>
      <c r="M26" s="13">
        <f t="shared" si="8"/>
        <v>0</v>
      </c>
      <c r="N26" s="13">
        <f t="shared" si="8"/>
        <v>0</v>
      </c>
      <c r="O26" s="13">
        <f t="shared" si="8"/>
        <v>0</v>
      </c>
      <c r="P26" s="13">
        <f t="shared" si="8"/>
        <v>0</v>
      </c>
      <c r="Q26" s="13">
        <f t="shared" si="8"/>
        <v>0</v>
      </c>
      <c r="R26" s="13">
        <f t="shared" si="8"/>
        <v>0</v>
      </c>
      <c r="S26" s="13">
        <f t="shared" si="8"/>
        <v>0</v>
      </c>
      <c r="T26" s="13"/>
      <c r="U26" s="13">
        <f t="shared" ref="U26:AR26" si="9">IF($D26&gt;0,U$23*($D26),0)</f>
        <v>0</v>
      </c>
      <c r="V26" s="13">
        <f t="shared" si="9"/>
        <v>0</v>
      </c>
      <c r="W26" s="13">
        <f t="shared" si="9"/>
        <v>0</v>
      </c>
      <c r="X26" s="13">
        <f t="shared" si="9"/>
        <v>0</v>
      </c>
      <c r="Y26" s="13">
        <f t="shared" si="9"/>
        <v>0</v>
      </c>
      <c r="Z26" s="13">
        <f t="shared" si="9"/>
        <v>0</v>
      </c>
      <c r="AA26" s="13">
        <f t="shared" si="9"/>
        <v>0</v>
      </c>
      <c r="AB26" s="13">
        <f t="shared" si="9"/>
        <v>0</v>
      </c>
      <c r="AC26" s="13">
        <f t="shared" si="9"/>
        <v>0</v>
      </c>
      <c r="AD26" s="13">
        <f t="shared" si="9"/>
        <v>0</v>
      </c>
      <c r="AE26" s="13">
        <f t="shared" si="9"/>
        <v>0</v>
      </c>
      <c r="AF26" s="13">
        <f t="shared" si="9"/>
        <v>0</v>
      </c>
      <c r="AG26" s="13">
        <f t="shared" si="9"/>
        <v>0</v>
      </c>
      <c r="AH26" s="13">
        <f t="shared" si="9"/>
        <v>0</v>
      </c>
      <c r="AI26" s="13">
        <f t="shared" si="9"/>
        <v>0</v>
      </c>
      <c r="AJ26" s="13">
        <f t="shared" si="9"/>
        <v>0</v>
      </c>
      <c r="AK26" s="13">
        <f t="shared" si="9"/>
        <v>0</v>
      </c>
      <c r="AL26" s="13">
        <f t="shared" si="9"/>
        <v>0</v>
      </c>
      <c r="AM26" s="13">
        <f t="shared" si="9"/>
        <v>0</v>
      </c>
      <c r="AN26" s="13">
        <f t="shared" si="9"/>
        <v>0</v>
      </c>
      <c r="AO26" s="13">
        <f t="shared" si="9"/>
        <v>0</v>
      </c>
      <c r="AP26" s="13">
        <f t="shared" si="9"/>
        <v>0</v>
      </c>
      <c r="AQ26" s="13">
        <f t="shared" si="9"/>
        <v>0</v>
      </c>
      <c r="AR26" s="114">
        <f t="shared" si="9"/>
        <v>0</v>
      </c>
      <c r="AT26" s="91">
        <f t="shared" si="7"/>
        <v>0</v>
      </c>
    </row>
    <row r="27" spans="2:46" x14ac:dyDescent="0.3">
      <c r="B27" s="100" t="s">
        <v>41</v>
      </c>
      <c r="C27" s="104">
        <f>'Controls and SOA'!C10</f>
        <v>0</v>
      </c>
      <c r="D27" s="105">
        <f>IF(C27=0,0,4-C27)</f>
        <v>0</v>
      </c>
      <c r="E27" s="95"/>
      <c r="F27" s="113"/>
      <c r="G27" s="13"/>
      <c r="H27" s="13"/>
      <c r="I27" s="13">
        <f t="shared" ref="I27:I45" si="10">IF($D27&gt;0,I$23*($D27),0)</f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>
        <f>IF($D27&gt;0,AK$23*($D27),0)</f>
        <v>0</v>
      </c>
      <c r="AL27" s="13">
        <f>IF($D27&gt;0,AL$23*($D27),0)</f>
        <v>0</v>
      </c>
      <c r="AM27" s="13"/>
      <c r="AN27" s="13">
        <f>IF($D27&gt;0,AN$23*($D27),0)</f>
        <v>0</v>
      </c>
      <c r="AO27" s="13">
        <f>IF($D27&gt;0,AO$23*($D27),0)</f>
        <v>0</v>
      </c>
      <c r="AP27" s="13"/>
      <c r="AQ27" s="13"/>
      <c r="AR27" s="114"/>
      <c r="AT27" s="91">
        <f t="shared" si="7"/>
        <v>0</v>
      </c>
    </row>
    <row r="28" spans="2:46" ht="26.4" customHeight="1" x14ac:dyDescent="0.3">
      <c r="B28" s="100" t="s">
        <v>7</v>
      </c>
      <c r="C28" s="104">
        <f>'Controls and SOA'!C11</f>
        <v>0</v>
      </c>
      <c r="D28" s="105">
        <f t="shared" si="2"/>
        <v>0</v>
      </c>
      <c r="E28" s="95"/>
      <c r="F28" s="113">
        <f>IF($D28&gt;0,F$23*($D28),0)</f>
        <v>0</v>
      </c>
      <c r="G28" s="13"/>
      <c r="H28" s="13"/>
      <c r="I28" s="13">
        <f t="shared" si="10"/>
        <v>0</v>
      </c>
      <c r="J28" s="13">
        <f>IF($D28&gt;0,J$23*($D28),0)</f>
        <v>0</v>
      </c>
      <c r="K28" s="13"/>
      <c r="L28" s="13"/>
      <c r="M28" s="13"/>
      <c r="N28" s="13"/>
      <c r="O28" s="13">
        <f>IF($D28&gt;0,O$23*($D28),0)</f>
        <v>0</v>
      </c>
      <c r="P28" s="13"/>
      <c r="Q28" s="13"/>
      <c r="R28" s="13"/>
      <c r="S28" s="13"/>
      <c r="T28" s="13"/>
      <c r="U28" s="13"/>
      <c r="V28" s="13">
        <f t="shared" ref="V28:X30" si="11">IF($D28&gt;0,V$23*($D28),0)</f>
        <v>0</v>
      </c>
      <c r="W28" s="13">
        <f t="shared" si="11"/>
        <v>0</v>
      </c>
      <c r="X28" s="13">
        <f t="shared" si="11"/>
        <v>0</v>
      </c>
      <c r="Y28" s="13"/>
      <c r="Z28" s="13"/>
      <c r="AA28" s="13"/>
      <c r="AB28" s="13">
        <f t="shared" ref="AB28:AC30" si="12">IF($D28&gt;0,AB$23*($D28),0)</f>
        <v>0</v>
      </c>
      <c r="AC28" s="13">
        <f t="shared" si="12"/>
        <v>0</v>
      </c>
      <c r="AD28" s="13"/>
      <c r="AE28" s="13"/>
      <c r="AF28" s="13"/>
      <c r="AG28" s="13"/>
      <c r="AH28" s="13">
        <f t="shared" ref="AH28:AH37" si="13">IF($D28&gt;0,AH$23*($D28),0)</f>
        <v>0</v>
      </c>
      <c r="AI28" s="13"/>
      <c r="AJ28" s="13">
        <f>IF($D28&gt;0,AJ$23*($D28),0)</f>
        <v>0</v>
      </c>
      <c r="AK28" s="13"/>
      <c r="AL28" s="13">
        <f>IF($D28&gt;0,AL$23*($D28),0)</f>
        <v>0</v>
      </c>
      <c r="AM28" s="13"/>
      <c r="AN28" s="13"/>
      <c r="AO28" s="13">
        <f>IF($D28&gt;0,AO$23*($D28),0)</f>
        <v>0</v>
      </c>
      <c r="AP28" s="13"/>
      <c r="AQ28" s="13">
        <f>IF($D28&gt;0,AQ$23*($D28),0)</f>
        <v>0</v>
      </c>
      <c r="AR28" s="114">
        <f>IF($D28&gt;0,AR$23*($D28),0)</f>
        <v>0</v>
      </c>
      <c r="AT28" s="91">
        <f t="shared" si="7"/>
        <v>0</v>
      </c>
    </row>
    <row r="29" spans="2:46" ht="24" x14ac:dyDescent="0.3">
      <c r="B29" s="100" t="s">
        <v>8</v>
      </c>
      <c r="C29" s="104">
        <f>'Controls and SOA'!C12</f>
        <v>0</v>
      </c>
      <c r="D29" s="105">
        <f t="shared" si="2"/>
        <v>0</v>
      </c>
      <c r="E29" s="95"/>
      <c r="F29" s="113">
        <f>IF($D29&gt;0,F$23*($D29),0)</f>
        <v>0</v>
      </c>
      <c r="G29" s="13"/>
      <c r="H29" s="13"/>
      <c r="I29" s="13">
        <f t="shared" si="10"/>
        <v>0</v>
      </c>
      <c r="J29" s="13">
        <f>IF($D29&gt;0,J$23*($D29),0)</f>
        <v>0</v>
      </c>
      <c r="K29" s="13"/>
      <c r="L29" s="13"/>
      <c r="M29" s="13"/>
      <c r="N29" s="13"/>
      <c r="O29" s="13">
        <f>IF($D29&gt;0,O$23*($D29),0)</f>
        <v>0</v>
      </c>
      <c r="P29" s="13">
        <f>IF($D29&gt;0,P$23*($D29),0)</f>
        <v>0</v>
      </c>
      <c r="Q29" s="13"/>
      <c r="R29" s="13"/>
      <c r="S29" s="13">
        <f>IF($D29&gt;0,S$23*($D29),0)</f>
        <v>0</v>
      </c>
      <c r="T29" s="13"/>
      <c r="U29" s="13"/>
      <c r="V29" s="13">
        <f t="shared" si="11"/>
        <v>0</v>
      </c>
      <c r="W29" s="13">
        <f t="shared" si="11"/>
        <v>0</v>
      </c>
      <c r="X29" s="13">
        <f t="shared" si="11"/>
        <v>0</v>
      </c>
      <c r="Y29" s="13">
        <f>IF($D29&gt;0,Y$23*($D29),0)</f>
        <v>0</v>
      </c>
      <c r="Z29" s="13">
        <f>IF($D29&gt;0,Z$23*($D29),0)</f>
        <v>0</v>
      </c>
      <c r="AA29" s="13"/>
      <c r="AB29" s="13">
        <f t="shared" si="12"/>
        <v>0</v>
      </c>
      <c r="AC29" s="13">
        <f t="shared" si="12"/>
        <v>0</v>
      </c>
      <c r="AD29" s="13"/>
      <c r="AE29" s="13"/>
      <c r="AF29" s="13">
        <f>IF($D29&gt;0,AF$23*($D29),0)</f>
        <v>0</v>
      </c>
      <c r="AG29" s="13"/>
      <c r="AH29" s="13">
        <f t="shared" si="13"/>
        <v>0</v>
      </c>
      <c r="AI29" s="13"/>
      <c r="AJ29" s="13">
        <f>IF($D29&gt;0,AJ$23*($D29),0)</f>
        <v>0</v>
      </c>
      <c r="AK29" s="13">
        <f>IF($D29&gt;0,AK$23*($D29),0)</f>
        <v>0</v>
      </c>
      <c r="AL29" s="13">
        <f>IF($D29&gt;0,AL$23*($D29),0)</f>
        <v>0</v>
      </c>
      <c r="AM29" s="13">
        <f>IF($D29&gt;0,AM$23*($D29),0)</f>
        <v>0</v>
      </c>
      <c r="AN29" s="13"/>
      <c r="AO29" s="13">
        <f>IF($D29&gt;0,AO$23*($D29),0)</f>
        <v>0</v>
      </c>
      <c r="AP29" s="13"/>
      <c r="AQ29" s="13"/>
      <c r="AR29" s="114">
        <f>IF($D29&gt;0,AR$23*($D29),0)</f>
        <v>0</v>
      </c>
      <c r="AT29" s="91">
        <f t="shared" si="7"/>
        <v>0</v>
      </c>
    </row>
    <row r="30" spans="2:46" ht="24" x14ac:dyDescent="0.3">
      <c r="B30" s="100" t="s">
        <v>116</v>
      </c>
      <c r="C30" s="104">
        <f>'Controls and SOA'!C13</f>
        <v>0</v>
      </c>
      <c r="D30" s="105">
        <f t="shared" si="2"/>
        <v>0</v>
      </c>
      <c r="E30" s="95"/>
      <c r="F30" s="113">
        <f>IF($D30&gt;0,F$23*($D30),0)</f>
        <v>0</v>
      </c>
      <c r="G30" s="13">
        <f>IF($D30&gt;0,G$23*($D30),0)</f>
        <v>0</v>
      </c>
      <c r="H30" s="13">
        <f>IF($D30&gt;0,H$23*($D30),0)</f>
        <v>0</v>
      </c>
      <c r="I30" s="13">
        <f t="shared" si="10"/>
        <v>0</v>
      </c>
      <c r="J30" s="13">
        <f>IF($D30&gt;0,J$23*($D30),0)</f>
        <v>0</v>
      </c>
      <c r="K30" s="13">
        <f>IF($D30&gt;0,K$23*($D30),0)</f>
        <v>0</v>
      </c>
      <c r="L30" s="13">
        <f>IF($D30&gt;0,L$23*($D30),0)</f>
        <v>0</v>
      </c>
      <c r="M30" s="13">
        <f>IF($D30&gt;0,M$23*($D30),0)</f>
        <v>0</v>
      </c>
      <c r="N30" s="13">
        <f>IF($D30&gt;0,N$23*($D30),0)</f>
        <v>0</v>
      </c>
      <c r="O30" s="13">
        <f>IF($D30&gt;0,O$23*($D30),0)</f>
        <v>0</v>
      </c>
      <c r="P30" s="13">
        <f>IF($D30&gt;0,P$23*($D30),0)</f>
        <v>0</v>
      </c>
      <c r="Q30" s="13">
        <f>IF($D30&gt;0,Q$23*($D30),0)</f>
        <v>0</v>
      </c>
      <c r="R30" s="13">
        <f>IF($D30&gt;0,R$23*($D30),0)</f>
        <v>0</v>
      </c>
      <c r="S30" s="13">
        <f>IF($D30&gt;0,S$23*($D30),0)</f>
        <v>0</v>
      </c>
      <c r="T30" s="13"/>
      <c r="U30" s="13">
        <f>IF($D30&gt;0,U$23*($D30),0)</f>
        <v>0</v>
      </c>
      <c r="V30" s="13">
        <f t="shared" si="11"/>
        <v>0</v>
      </c>
      <c r="W30" s="13">
        <f t="shared" si="11"/>
        <v>0</v>
      </c>
      <c r="X30" s="13">
        <f t="shared" si="11"/>
        <v>0</v>
      </c>
      <c r="Y30" s="13">
        <f>IF($D30&gt;0,Y$23*($D30),0)</f>
        <v>0</v>
      </c>
      <c r="Z30" s="13">
        <f>IF($D30&gt;0,Z$23*($D30),0)</f>
        <v>0</v>
      </c>
      <c r="AA30" s="13">
        <f>IF($D30&gt;0,AA$23*($D30),0)</f>
        <v>0</v>
      </c>
      <c r="AB30" s="13">
        <f t="shared" si="12"/>
        <v>0</v>
      </c>
      <c r="AC30" s="13">
        <f t="shared" si="12"/>
        <v>0</v>
      </c>
      <c r="AD30" s="13">
        <f>IF($D30&gt;0,AD$23*($D30),0)</f>
        <v>0</v>
      </c>
      <c r="AE30" s="13">
        <f>IF($D30&gt;0,AE$23*($D30),0)</f>
        <v>0</v>
      </c>
      <c r="AF30" s="13">
        <f>IF($D30&gt;0,AF$23*($D30),0)</f>
        <v>0</v>
      </c>
      <c r="AG30" s="13">
        <f>IF($D30&gt;0,AG$23*($D30),0)</f>
        <v>0</v>
      </c>
      <c r="AH30" s="13">
        <f t="shared" si="13"/>
        <v>0</v>
      </c>
      <c r="AI30" s="13">
        <f t="shared" ref="AI30:AI42" si="14">IF($D30&gt;0,AI$23*($D30),0)</f>
        <v>0</v>
      </c>
      <c r="AJ30" s="13">
        <f>IF($D30&gt;0,AJ$23*($D30),0)</f>
        <v>0</v>
      </c>
      <c r="AK30" s="13">
        <f>IF($D30&gt;0,AK$23*($D30),0)</f>
        <v>0</v>
      </c>
      <c r="AL30" s="13">
        <f>IF($D30&gt;0,AL$23*($D30),0)</f>
        <v>0</v>
      </c>
      <c r="AM30" s="13">
        <f>IF($D30&gt;0,AM$23*($D30),0)</f>
        <v>0</v>
      </c>
      <c r="AN30" s="13">
        <f>IF($D30&gt;0,AN$23*($D30),0)</f>
        <v>0</v>
      </c>
      <c r="AO30" s="13">
        <f>IF($D30&gt;0,AO$23*($D30),0)</f>
        <v>0</v>
      </c>
      <c r="AP30" s="13">
        <f>IF($D30&gt;0,AP$23*($D30),0)</f>
        <v>0</v>
      </c>
      <c r="AQ30" s="13"/>
      <c r="AR30" s="114">
        <f>IF($D30&gt;0,AR$23*($D30),0)</f>
        <v>0</v>
      </c>
      <c r="AT30" s="91">
        <f t="shared" si="7"/>
        <v>0</v>
      </c>
    </row>
    <row r="31" spans="2:46" x14ac:dyDescent="0.3">
      <c r="B31" s="100" t="s">
        <v>80</v>
      </c>
      <c r="C31" s="104">
        <f>'Controls and SOA'!C14</f>
        <v>0</v>
      </c>
      <c r="D31" s="105">
        <f t="shared" si="2"/>
        <v>0</v>
      </c>
      <c r="E31" s="95"/>
      <c r="F31" s="113"/>
      <c r="G31" s="13"/>
      <c r="H31" s="13"/>
      <c r="I31" s="13">
        <f t="shared" si="10"/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>
        <f>IF($D31&gt;0,U$23*($D31),0)</f>
        <v>0</v>
      </c>
      <c r="V31" s="13"/>
      <c r="W31" s="13"/>
      <c r="X31" s="13"/>
      <c r="Y31" s="13"/>
      <c r="Z31" s="13"/>
      <c r="AA31" s="13"/>
      <c r="AB31" s="13"/>
      <c r="AC31" s="13"/>
      <c r="AD31" s="13"/>
      <c r="AE31" s="13">
        <f>IF($D31&gt;0,AE$23*($D31),0)</f>
        <v>0</v>
      </c>
      <c r="AF31" s="13"/>
      <c r="AG31" s="13"/>
      <c r="AH31" s="13">
        <f t="shared" si="13"/>
        <v>0</v>
      </c>
      <c r="AI31" s="13">
        <f t="shared" si="14"/>
        <v>0</v>
      </c>
      <c r="AJ31" s="13"/>
      <c r="AK31" s="13">
        <f>IF($D31&gt;0,AK$23*($D31),0)</f>
        <v>0</v>
      </c>
      <c r="AL31" s="13"/>
      <c r="AM31" s="13"/>
      <c r="AN31" s="13"/>
      <c r="AO31" s="13"/>
      <c r="AP31" s="13">
        <f>IF($D31&gt;0,AP$23*($D31),0)</f>
        <v>0</v>
      </c>
      <c r="AQ31" s="13"/>
      <c r="AR31" s="114"/>
      <c r="AT31" s="91">
        <f t="shared" si="7"/>
        <v>0</v>
      </c>
    </row>
    <row r="32" spans="2:46" ht="14.4" thickBot="1" x14ac:dyDescent="0.35">
      <c r="B32" s="101" t="s">
        <v>81</v>
      </c>
      <c r="C32" s="104">
        <f>'Controls and SOA'!C15</f>
        <v>0</v>
      </c>
      <c r="D32" s="105">
        <f t="shared" si="2"/>
        <v>0</v>
      </c>
      <c r="E32" s="95"/>
      <c r="F32" s="113"/>
      <c r="G32" s="13"/>
      <c r="H32" s="13"/>
      <c r="I32" s="13">
        <f t="shared" si="10"/>
        <v>0</v>
      </c>
      <c r="J32" s="13"/>
      <c r="K32" s="13"/>
      <c r="L32" s="13"/>
      <c r="M32" s="13"/>
      <c r="N32" s="13"/>
      <c r="O32" s="13"/>
      <c r="P32" s="13"/>
      <c r="Q32" s="13"/>
      <c r="R32" s="13">
        <f>IF($D32&gt;0,R$23*($D32),0)</f>
        <v>0</v>
      </c>
      <c r="S32" s="13"/>
      <c r="T32" s="13"/>
      <c r="U32" s="13">
        <f>IF($D32&gt;0,U$23*($D32),0)</f>
        <v>0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>
        <f t="shared" si="13"/>
        <v>0</v>
      </c>
      <c r="AI32" s="13">
        <f t="shared" si="14"/>
        <v>0</v>
      </c>
      <c r="AJ32" s="13"/>
      <c r="AK32" s="13">
        <f>IF($D32&gt;0,AK$23*($D32),0)</f>
        <v>0</v>
      </c>
      <c r="AL32" s="13">
        <f>IF($D32&gt;0,AL$23*($D32),0)</f>
        <v>0</v>
      </c>
      <c r="AM32" s="13"/>
      <c r="AN32" s="13"/>
      <c r="AO32" s="13">
        <f>IF($D32&gt;0,AO$23*($D32),0)</f>
        <v>0</v>
      </c>
      <c r="AP32" s="13"/>
      <c r="AQ32" s="13">
        <f t="shared" ref="AQ32:AQ37" si="15">IF($D32&gt;0,AQ$23*($D32),0)</f>
        <v>0</v>
      </c>
      <c r="AR32" s="114"/>
      <c r="AT32" s="91">
        <f t="shared" si="7"/>
        <v>0</v>
      </c>
    </row>
    <row r="33" spans="2:46" x14ac:dyDescent="0.3">
      <c r="B33" s="97" t="s">
        <v>18</v>
      </c>
      <c r="C33" s="104">
        <f>'Controls and SOA'!C16</f>
        <v>0</v>
      </c>
      <c r="D33" s="105">
        <f t="shared" si="2"/>
        <v>0</v>
      </c>
      <c r="E33" s="95"/>
      <c r="F33" s="113">
        <f>IF($D33&gt;0,F$23*($D33),0)</f>
        <v>0</v>
      </c>
      <c r="G33" s="13"/>
      <c r="H33" s="13"/>
      <c r="I33" s="13">
        <f t="shared" si="10"/>
        <v>0</v>
      </c>
      <c r="J33" s="13">
        <f>IF($D33&gt;0,J$23*($D33),0)</f>
        <v>0</v>
      </c>
      <c r="K33" s="13"/>
      <c r="L33" s="13"/>
      <c r="M33" s="13"/>
      <c r="N33" s="13"/>
      <c r="O33" s="13"/>
      <c r="P33" s="13"/>
      <c r="Q33" s="13"/>
      <c r="R33" s="13"/>
      <c r="S33" s="13">
        <f t="shared" ref="S33:T36" si="16">IF($D33&gt;0,S$23*($D33),0)</f>
        <v>0</v>
      </c>
      <c r="T33" s="13">
        <f t="shared" si="16"/>
        <v>0</v>
      </c>
      <c r="U33" s="13"/>
      <c r="V33" s="13"/>
      <c r="W33" s="13">
        <f t="shared" ref="W33:Z34" si="17">IF($D33&gt;0,W$23*($D33),0)</f>
        <v>0</v>
      </c>
      <c r="X33" s="13">
        <f t="shared" si="17"/>
        <v>0</v>
      </c>
      <c r="Y33" s="13">
        <f t="shared" si="17"/>
        <v>0</v>
      </c>
      <c r="Z33" s="13">
        <f t="shared" si="17"/>
        <v>0</v>
      </c>
      <c r="AA33" s="13"/>
      <c r="AB33" s="13">
        <f>IF($D33&gt;0,AB$23*($D33),0)</f>
        <v>0</v>
      </c>
      <c r="AC33" s="13"/>
      <c r="AD33" s="13"/>
      <c r="AE33" s="13"/>
      <c r="AF33" s="13">
        <f>IF($D33&gt;0,AF$23*($D33),0)</f>
        <v>0</v>
      </c>
      <c r="AG33" s="13">
        <f>IF($D33&gt;0,AG$23*($D33),0)</f>
        <v>0</v>
      </c>
      <c r="AH33" s="13">
        <f t="shared" si="13"/>
        <v>0</v>
      </c>
      <c r="AI33" s="13">
        <f t="shared" si="14"/>
        <v>0</v>
      </c>
      <c r="AJ33" s="13">
        <f>IF($D33&gt;0,AJ$23*($D33),0)</f>
        <v>0</v>
      </c>
      <c r="AK33" s="13"/>
      <c r="AL33" s="13"/>
      <c r="AM33" s="13">
        <f>IF($D33&gt;0,AM$23*($D33),0)</f>
        <v>0</v>
      </c>
      <c r="AN33" s="13"/>
      <c r="AO33" s="13"/>
      <c r="AP33" s="13"/>
      <c r="AQ33" s="13">
        <f t="shared" si="15"/>
        <v>0</v>
      </c>
      <c r="AR33" s="114"/>
      <c r="AT33" s="91">
        <f t="shared" si="7"/>
        <v>0</v>
      </c>
    </row>
    <row r="34" spans="2:46" ht="24" x14ac:dyDescent="0.3">
      <c r="B34" s="100" t="s">
        <v>19</v>
      </c>
      <c r="C34" s="104">
        <f>'Controls and SOA'!C17</f>
        <v>0</v>
      </c>
      <c r="D34" s="105">
        <f t="shared" si="2"/>
        <v>0</v>
      </c>
      <c r="E34" s="95"/>
      <c r="F34" s="113">
        <f>IF($D34&gt;0,F$23*($D34),0)</f>
        <v>0</v>
      </c>
      <c r="G34" s="13"/>
      <c r="H34" s="13"/>
      <c r="I34" s="13">
        <f t="shared" si="10"/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>
        <f t="shared" si="16"/>
        <v>0</v>
      </c>
      <c r="T34" s="13">
        <f t="shared" si="16"/>
        <v>0</v>
      </c>
      <c r="U34" s="13"/>
      <c r="V34" s="13">
        <f>IF($D34&gt;0,V$23*($D34),0)</f>
        <v>0</v>
      </c>
      <c r="W34" s="13">
        <f t="shared" si="17"/>
        <v>0</v>
      </c>
      <c r="X34" s="13">
        <f t="shared" si="17"/>
        <v>0</v>
      </c>
      <c r="Y34" s="13">
        <f t="shared" si="17"/>
        <v>0</v>
      </c>
      <c r="Z34" s="13">
        <f t="shared" si="17"/>
        <v>0</v>
      </c>
      <c r="AA34" s="13"/>
      <c r="AB34" s="13">
        <f>IF($D34&gt;0,AB$23*($D34),0)</f>
        <v>0</v>
      </c>
      <c r="AC34" s="13"/>
      <c r="AD34" s="13"/>
      <c r="AE34" s="13"/>
      <c r="AF34" s="13">
        <f>IF($D34&gt;0,AF$23*($D34),0)</f>
        <v>0</v>
      </c>
      <c r="AG34" s="13"/>
      <c r="AH34" s="13">
        <f t="shared" si="13"/>
        <v>0</v>
      </c>
      <c r="AI34" s="13">
        <f t="shared" si="14"/>
        <v>0</v>
      </c>
      <c r="AJ34" s="13">
        <f>IF($D34&gt;0,AJ$23*($D34),0)</f>
        <v>0</v>
      </c>
      <c r="AK34" s="13">
        <f>IF($D34&gt;0,AK$23*($D34),0)</f>
        <v>0</v>
      </c>
      <c r="AL34" s="13">
        <f>IF($D34&gt;0,AL$23*($D34),0)</f>
        <v>0</v>
      </c>
      <c r="AM34" s="13">
        <f>IF($D34&gt;0,AM$23*($D34),0)</f>
        <v>0</v>
      </c>
      <c r="AN34" s="13"/>
      <c r="AO34" s="13">
        <f>IF($D34&gt;0,AO$23*($D34),0)</f>
        <v>0</v>
      </c>
      <c r="AP34" s="13"/>
      <c r="AQ34" s="13">
        <f t="shared" si="15"/>
        <v>0</v>
      </c>
      <c r="AR34" s="114">
        <f>IF($D34&gt;0,AR$23*($D34),0)</f>
        <v>0</v>
      </c>
      <c r="AT34" s="91">
        <f t="shared" si="7"/>
        <v>0</v>
      </c>
    </row>
    <row r="35" spans="2:46" ht="24" x14ac:dyDescent="0.3">
      <c r="B35" s="100" t="s">
        <v>20</v>
      </c>
      <c r="C35" s="104">
        <f>'Controls and SOA'!C18</f>
        <v>0</v>
      </c>
      <c r="D35" s="105">
        <f t="shared" si="2"/>
        <v>0</v>
      </c>
      <c r="E35" s="95"/>
      <c r="F35" s="113">
        <f>IF($D35&gt;0,F$23*($D35),0)</f>
        <v>0</v>
      </c>
      <c r="G35" s="13"/>
      <c r="H35" s="13"/>
      <c r="I35" s="13">
        <f t="shared" si="10"/>
        <v>0</v>
      </c>
      <c r="J35" s="13"/>
      <c r="K35" s="13"/>
      <c r="L35" s="13"/>
      <c r="M35" s="13"/>
      <c r="N35" s="13"/>
      <c r="O35" s="13"/>
      <c r="P35" s="13"/>
      <c r="Q35" s="13"/>
      <c r="R35" s="13"/>
      <c r="S35" s="13">
        <f t="shared" si="16"/>
        <v>0</v>
      </c>
      <c r="T35" s="13">
        <f t="shared" si="16"/>
        <v>0</v>
      </c>
      <c r="U35" s="13"/>
      <c r="V35" s="13">
        <f>IF($D35&gt;0,V$23*($D35),0)</f>
        <v>0</v>
      </c>
      <c r="W35" s="13"/>
      <c r="X35" s="13"/>
      <c r="Y35" s="13">
        <f t="shared" ref="Y35:Z45" si="18">IF($D35&gt;0,Y$23*($D35),0)</f>
        <v>0</v>
      </c>
      <c r="Z35" s="13">
        <f t="shared" si="18"/>
        <v>0</v>
      </c>
      <c r="AA35" s="13"/>
      <c r="AB35" s="13">
        <f>IF($D35&gt;0,AB$23*($D35),0)</f>
        <v>0</v>
      </c>
      <c r="AC35" s="13">
        <f>IF($D35&gt;0,AC$23*($D35),0)</f>
        <v>0</v>
      </c>
      <c r="AD35" s="13"/>
      <c r="AE35" s="13"/>
      <c r="AF35" s="13">
        <f>IF($D35&gt;0,AF$23*($D35),0)</f>
        <v>0</v>
      </c>
      <c r="AG35" s="13">
        <f>IF($D35&gt;0,AG$23*($D35),0)</f>
        <v>0</v>
      </c>
      <c r="AH35" s="13">
        <f t="shared" si="13"/>
        <v>0</v>
      </c>
      <c r="AI35" s="13">
        <f t="shared" si="14"/>
        <v>0</v>
      </c>
      <c r="AJ35" s="13">
        <f>IF($D35&gt;0,AJ$23*($D35),0)</f>
        <v>0</v>
      </c>
      <c r="AK35" s="13">
        <f>IF($D35&gt;0,AK$23*($D35),0)</f>
        <v>0</v>
      </c>
      <c r="AL35" s="13">
        <f>IF($D35&gt;0,AL$23*($D35),0)</f>
        <v>0</v>
      </c>
      <c r="AM35" s="13">
        <f>IF($D35&gt;0,AM$23*($D35),0)</f>
        <v>0</v>
      </c>
      <c r="AN35" s="13">
        <f>IF($D35&gt;0,AN$23*($D35),0)</f>
        <v>0</v>
      </c>
      <c r="AO35" s="13">
        <f>IF($D35&gt;0,AO$23*($D35),0)</f>
        <v>0</v>
      </c>
      <c r="AP35" s="13"/>
      <c r="AQ35" s="13">
        <f t="shared" si="15"/>
        <v>0</v>
      </c>
      <c r="AR35" s="114">
        <f>IF($D35&gt;0,AR$23*($D35),0)</f>
        <v>0</v>
      </c>
      <c r="AT35" s="91">
        <f t="shared" si="7"/>
        <v>0</v>
      </c>
    </row>
    <row r="36" spans="2:46" ht="36" x14ac:dyDescent="0.3">
      <c r="B36" s="100" t="s">
        <v>21</v>
      </c>
      <c r="C36" s="104">
        <f>'Controls and SOA'!C19</f>
        <v>0</v>
      </c>
      <c r="D36" s="105">
        <f t="shared" si="2"/>
        <v>0</v>
      </c>
      <c r="E36" s="95"/>
      <c r="F36" s="113">
        <f>IF($D36&gt;0,F$23*($D36),0)</f>
        <v>0</v>
      </c>
      <c r="G36" s="13"/>
      <c r="H36" s="13"/>
      <c r="I36" s="13">
        <f t="shared" si="10"/>
        <v>0</v>
      </c>
      <c r="J36" s="13"/>
      <c r="K36" s="13"/>
      <c r="L36" s="13"/>
      <c r="M36" s="13"/>
      <c r="N36" s="13"/>
      <c r="O36" s="13"/>
      <c r="P36" s="13"/>
      <c r="Q36" s="13"/>
      <c r="R36" s="13"/>
      <c r="S36" s="13">
        <f t="shared" si="16"/>
        <v>0</v>
      </c>
      <c r="T36" s="13">
        <f t="shared" si="16"/>
        <v>0</v>
      </c>
      <c r="U36" s="13">
        <f>IF($D36&gt;0,U$23*($D36),0)</f>
        <v>0</v>
      </c>
      <c r="V36" s="13"/>
      <c r="W36" s="13"/>
      <c r="X36" s="13"/>
      <c r="Y36" s="13">
        <f t="shared" si="18"/>
        <v>0</v>
      </c>
      <c r="Z36" s="13">
        <f t="shared" si="18"/>
        <v>0</v>
      </c>
      <c r="AA36" s="13"/>
      <c r="AB36" s="13"/>
      <c r="AC36" s="13"/>
      <c r="AD36" s="13"/>
      <c r="AE36" s="13"/>
      <c r="AF36" s="13">
        <f>IF($D36&gt;0,AF$23*($D36),0)</f>
        <v>0</v>
      </c>
      <c r="AG36" s="13">
        <f>IF($D36&gt;0,AG$23*($D36),0)</f>
        <v>0</v>
      </c>
      <c r="AH36" s="13">
        <f t="shared" si="13"/>
        <v>0</v>
      </c>
      <c r="AI36" s="13">
        <f t="shared" si="14"/>
        <v>0</v>
      </c>
      <c r="AJ36" s="13"/>
      <c r="AK36" s="13">
        <f>IF($D36&gt;0,AK$23*($D36),0)</f>
        <v>0</v>
      </c>
      <c r="AL36" s="13"/>
      <c r="AM36" s="13">
        <f>IF($D36&gt;0,AM$23*($D36),0)</f>
        <v>0</v>
      </c>
      <c r="AN36" s="13">
        <f>IF($D36&gt;0,AN$23*($D36),0)</f>
        <v>0</v>
      </c>
      <c r="AO36" s="13">
        <f>IF($D36&gt;0,AO$23*($D36),0)</f>
        <v>0</v>
      </c>
      <c r="AP36" s="13"/>
      <c r="AQ36" s="13">
        <f t="shared" si="15"/>
        <v>0</v>
      </c>
      <c r="AR36" s="114"/>
      <c r="AT36" s="91">
        <f t="shared" si="7"/>
        <v>0</v>
      </c>
    </row>
    <row r="37" spans="2:46" x14ac:dyDescent="0.3">
      <c r="B37" s="100" t="s">
        <v>22</v>
      </c>
      <c r="C37" s="104">
        <f>'Controls and SOA'!C20</f>
        <v>0</v>
      </c>
      <c r="D37" s="105">
        <f t="shared" si="2"/>
        <v>0</v>
      </c>
      <c r="E37" s="95"/>
      <c r="F37" s="113">
        <f>IF($D37&gt;0,F$23*($D37),0)</f>
        <v>0</v>
      </c>
      <c r="G37" s="13"/>
      <c r="H37" s="13"/>
      <c r="I37" s="13">
        <f t="shared" si="10"/>
        <v>0</v>
      </c>
      <c r="J37" s="13"/>
      <c r="K37" s="13"/>
      <c r="L37" s="13"/>
      <c r="M37" s="13"/>
      <c r="N37" s="13"/>
      <c r="O37" s="13"/>
      <c r="P37" s="13"/>
      <c r="Q37" s="13"/>
      <c r="R37" s="13"/>
      <c r="S37" s="13">
        <f>IF($D37&gt;0,S$23*($D37),0)</f>
        <v>0</v>
      </c>
      <c r="T37" s="13"/>
      <c r="U37" s="13"/>
      <c r="V37" s="13">
        <f t="shared" ref="V37:X41" si="19">IF($D37&gt;0,V$23*($D37),0)</f>
        <v>0</v>
      </c>
      <c r="W37" s="13">
        <f t="shared" si="19"/>
        <v>0</v>
      </c>
      <c r="X37" s="13">
        <f t="shared" si="19"/>
        <v>0</v>
      </c>
      <c r="Y37" s="13">
        <f t="shared" si="18"/>
        <v>0</v>
      </c>
      <c r="Z37" s="13">
        <f t="shared" si="18"/>
        <v>0</v>
      </c>
      <c r="AA37" s="13"/>
      <c r="AB37" s="13">
        <f>IF($D37&gt;0,AB$23*($D37),0)</f>
        <v>0</v>
      </c>
      <c r="AC37" s="13"/>
      <c r="AD37" s="13"/>
      <c r="AE37" s="13"/>
      <c r="AF37" s="13">
        <f>IF($D37&gt;0,AF$23*($D37),0)</f>
        <v>0</v>
      </c>
      <c r="AG37" s="13">
        <f>IF($D37&gt;0,AG$23*($D37),0)</f>
        <v>0</v>
      </c>
      <c r="AH37" s="13">
        <f t="shared" si="13"/>
        <v>0</v>
      </c>
      <c r="AI37" s="13">
        <f t="shared" si="14"/>
        <v>0</v>
      </c>
      <c r="AJ37" s="13">
        <f>IF($D37&gt;0,AJ$23*($D37),0)</f>
        <v>0</v>
      </c>
      <c r="AK37" s="13">
        <f>IF($D37&gt;0,AK$23*($D37),0)</f>
        <v>0</v>
      </c>
      <c r="AL37" s="13"/>
      <c r="AM37" s="13">
        <f>IF($D37&gt;0,AM$23*($D37),0)</f>
        <v>0</v>
      </c>
      <c r="AN37" s="13">
        <f>IF($D37&gt;0,AN$23*($D37),0)</f>
        <v>0</v>
      </c>
      <c r="AO37" s="13">
        <f>IF($D37&gt;0,AO$23*($D37),0)</f>
        <v>0</v>
      </c>
      <c r="AP37" s="13"/>
      <c r="AQ37" s="13">
        <f t="shared" si="15"/>
        <v>0</v>
      </c>
      <c r="AR37" s="114">
        <f>IF($D37&gt;0,AR$23*($D37),0)</f>
        <v>0</v>
      </c>
      <c r="AT37" s="91">
        <f t="shared" si="7"/>
        <v>0</v>
      </c>
    </row>
    <row r="38" spans="2:46" ht="24.6" thickBot="1" x14ac:dyDescent="0.35">
      <c r="B38" s="98" t="s">
        <v>23</v>
      </c>
      <c r="C38" s="104">
        <f>'Controls and SOA'!C21</f>
        <v>0</v>
      </c>
      <c r="D38" s="105">
        <f t="shared" si="2"/>
        <v>0</v>
      </c>
      <c r="E38" s="95"/>
      <c r="F38" s="113"/>
      <c r="G38" s="13"/>
      <c r="H38" s="13"/>
      <c r="I38" s="13">
        <f t="shared" si="10"/>
        <v>0</v>
      </c>
      <c r="J38" s="13">
        <f>IF($D38&gt;0,J$23*($D38),0)</f>
        <v>0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>
        <f t="shared" si="19"/>
        <v>0</v>
      </c>
      <c r="W38" s="13">
        <f t="shared" si="19"/>
        <v>0</v>
      </c>
      <c r="X38" s="13">
        <f t="shared" si="19"/>
        <v>0</v>
      </c>
      <c r="Y38" s="13">
        <f t="shared" si="18"/>
        <v>0</v>
      </c>
      <c r="Z38" s="13">
        <f t="shared" si="18"/>
        <v>0</v>
      </c>
      <c r="AA38" s="13"/>
      <c r="AB38" s="13">
        <f>IF($D38&gt;0,AB$23*($D38),0)</f>
        <v>0</v>
      </c>
      <c r="AC38" s="13"/>
      <c r="AD38" s="13"/>
      <c r="AE38" s="13"/>
      <c r="AF38" s="13"/>
      <c r="AG38" s="13"/>
      <c r="AH38" s="13"/>
      <c r="AI38" s="13">
        <f t="shared" si="14"/>
        <v>0</v>
      </c>
      <c r="AJ38" s="13"/>
      <c r="AK38" s="13"/>
      <c r="AL38" s="13">
        <f>IF($D38&gt;0,AL$23*($D38),0)</f>
        <v>0</v>
      </c>
      <c r="AM38" s="13"/>
      <c r="AN38" s="13"/>
      <c r="AO38" s="13">
        <f>IF($D38&gt;0,AO$23*($D38),0)</f>
        <v>0</v>
      </c>
      <c r="AP38" s="13"/>
      <c r="AQ38" s="13"/>
      <c r="AR38" s="114">
        <f>IF($D38&gt;0,AR$23*($D38),0)</f>
        <v>0</v>
      </c>
      <c r="AT38" s="91">
        <f t="shared" si="7"/>
        <v>0</v>
      </c>
    </row>
    <row r="39" spans="2:46" x14ac:dyDescent="0.3">
      <c r="B39" s="99" t="s">
        <v>12</v>
      </c>
      <c r="C39" s="104">
        <f>'Controls and SOA'!C22</f>
        <v>0</v>
      </c>
      <c r="D39" s="105">
        <f t="shared" si="2"/>
        <v>0</v>
      </c>
      <c r="E39" s="95"/>
      <c r="F39" s="113">
        <f t="shared" ref="F39:H40" si="20">IF($D39&gt;0,F$23*($D39),0)</f>
        <v>0</v>
      </c>
      <c r="G39" s="13">
        <f t="shared" si="20"/>
        <v>0</v>
      </c>
      <c r="H39" s="13">
        <f t="shared" si="20"/>
        <v>0</v>
      </c>
      <c r="I39" s="13">
        <f t="shared" si="10"/>
        <v>0</v>
      </c>
      <c r="J39" s="13">
        <f>IF($D39&gt;0,J$23*($D39),0)</f>
        <v>0</v>
      </c>
      <c r="K39" s="13">
        <f>IF($D39&gt;0,K$23*($D39),0)</f>
        <v>0</v>
      </c>
      <c r="L39" s="13">
        <f>IF($D39&gt;0,L$23*($D39),0)</f>
        <v>0</v>
      </c>
      <c r="M39" s="13"/>
      <c r="N39" s="13">
        <f t="shared" ref="N39:S40" si="21">IF($D39&gt;0,N$23*($D39),0)</f>
        <v>0</v>
      </c>
      <c r="O39" s="13">
        <f t="shared" si="21"/>
        <v>0</v>
      </c>
      <c r="P39" s="13">
        <f t="shared" si="21"/>
        <v>0</v>
      </c>
      <c r="Q39" s="13">
        <f t="shared" si="21"/>
        <v>0</v>
      </c>
      <c r="R39" s="13">
        <f t="shared" si="21"/>
        <v>0</v>
      </c>
      <c r="S39" s="13">
        <f t="shared" si="21"/>
        <v>0</v>
      </c>
      <c r="T39" s="13"/>
      <c r="U39" s="13">
        <f>IF($D39&gt;0,U$23*($D39),0)</f>
        <v>0</v>
      </c>
      <c r="V39" s="13">
        <f t="shared" si="19"/>
        <v>0</v>
      </c>
      <c r="W39" s="13">
        <f t="shared" si="19"/>
        <v>0</v>
      </c>
      <c r="X39" s="13">
        <f t="shared" si="19"/>
        <v>0</v>
      </c>
      <c r="Y39" s="13">
        <f t="shared" si="18"/>
        <v>0</v>
      </c>
      <c r="Z39" s="13">
        <f t="shared" si="18"/>
        <v>0</v>
      </c>
      <c r="AA39" s="13">
        <f>IF($D39&gt;0,AA$23*($D39),0)</f>
        <v>0</v>
      </c>
      <c r="AB39" s="13">
        <f>IF($D39&gt;0,AB$23*($D39),0)</f>
        <v>0</v>
      </c>
      <c r="AC39" s="13">
        <f t="shared" ref="AC39:AH40" si="22">IF($D39&gt;0,AC$23*($D39),0)</f>
        <v>0</v>
      </c>
      <c r="AD39" s="13">
        <f t="shared" si="22"/>
        <v>0</v>
      </c>
      <c r="AE39" s="13">
        <f t="shared" si="22"/>
        <v>0</v>
      </c>
      <c r="AF39" s="13">
        <f t="shared" si="22"/>
        <v>0</v>
      </c>
      <c r="AG39" s="13">
        <f t="shared" si="22"/>
        <v>0</v>
      </c>
      <c r="AH39" s="13">
        <f t="shared" si="22"/>
        <v>0</v>
      </c>
      <c r="AI39" s="13">
        <f t="shared" si="14"/>
        <v>0</v>
      </c>
      <c r="AJ39" s="13">
        <f>IF($D39&gt;0,AJ$23*($D39),0)</f>
        <v>0</v>
      </c>
      <c r="AK39" s="13">
        <f>IF($D39&gt;0,AK$23*($D39),0)</f>
        <v>0</v>
      </c>
      <c r="AL39" s="13">
        <f>IF($D39&gt;0,AL$23*($D39),0)</f>
        <v>0</v>
      </c>
      <c r="AM39" s="13">
        <f t="shared" ref="AM39:AN41" si="23">IF($D39&gt;0,AM$23*($D39),0)</f>
        <v>0</v>
      </c>
      <c r="AN39" s="13">
        <f t="shared" si="23"/>
        <v>0</v>
      </c>
      <c r="AO39" s="13"/>
      <c r="AP39" s="13">
        <f>IF($D39&gt;0,AP$23*($D39),0)</f>
        <v>0</v>
      </c>
      <c r="AQ39" s="13"/>
      <c r="AR39" s="114">
        <f>IF($D39&gt;0,AR$23*($D39),0)</f>
        <v>0</v>
      </c>
      <c r="AT39" s="91">
        <f t="shared" si="7"/>
        <v>0</v>
      </c>
    </row>
    <row r="40" spans="2:46" x14ac:dyDescent="0.3">
      <c r="B40" s="100" t="s">
        <v>13</v>
      </c>
      <c r="C40" s="104">
        <f>'Controls and SOA'!C23</f>
        <v>0</v>
      </c>
      <c r="D40" s="105">
        <f t="shared" si="2"/>
        <v>0</v>
      </c>
      <c r="E40" s="95"/>
      <c r="F40" s="113">
        <f t="shared" si="20"/>
        <v>0</v>
      </c>
      <c r="G40" s="13">
        <f t="shared" si="20"/>
        <v>0</v>
      </c>
      <c r="H40" s="13">
        <f t="shared" si="20"/>
        <v>0</v>
      </c>
      <c r="I40" s="13">
        <f t="shared" si="10"/>
        <v>0</v>
      </c>
      <c r="J40" s="13">
        <f>IF($D40&gt;0,J$23*($D40),0)</f>
        <v>0</v>
      </c>
      <c r="K40" s="13">
        <f>IF($D40&gt;0,K$23*($D40),0)</f>
        <v>0</v>
      </c>
      <c r="L40" s="13">
        <f>IF($D40&gt;0,L$23*($D40),0)</f>
        <v>0</v>
      </c>
      <c r="M40" s="13"/>
      <c r="N40" s="13">
        <f t="shared" si="21"/>
        <v>0</v>
      </c>
      <c r="O40" s="13">
        <f t="shared" si="21"/>
        <v>0</v>
      </c>
      <c r="P40" s="13">
        <f t="shared" si="21"/>
        <v>0</v>
      </c>
      <c r="Q40" s="13">
        <f t="shared" si="21"/>
        <v>0</v>
      </c>
      <c r="R40" s="13">
        <f t="shared" si="21"/>
        <v>0</v>
      </c>
      <c r="S40" s="13">
        <f t="shared" si="21"/>
        <v>0</v>
      </c>
      <c r="T40" s="13"/>
      <c r="U40" s="13">
        <f>IF($D40&gt;0,U$23*($D40),0)</f>
        <v>0</v>
      </c>
      <c r="V40" s="13">
        <f t="shared" si="19"/>
        <v>0</v>
      </c>
      <c r="W40" s="13">
        <f t="shared" si="19"/>
        <v>0</v>
      </c>
      <c r="X40" s="13">
        <f t="shared" si="19"/>
        <v>0</v>
      </c>
      <c r="Y40" s="13">
        <f t="shared" si="18"/>
        <v>0</v>
      </c>
      <c r="Z40" s="13">
        <f t="shared" si="18"/>
        <v>0</v>
      </c>
      <c r="AA40" s="13">
        <f>IF($D40&gt;0,AA$23*($D40),0)</f>
        <v>0</v>
      </c>
      <c r="AB40" s="13">
        <f>IF($D40&gt;0,AB$23*($D40),0)</f>
        <v>0</v>
      </c>
      <c r="AC40" s="13">
        <f t="shared" si="22"/>
        <v>0</v>
      </c>
      <c r="AD40" s="13">
        <f t="shared" si="22"/>
        <v>0</v>
      </c>
      <c r="AE40" s="13">
        <f t="shared" si="22"/>
        <v>0</v>
      </c>
      <c r="AF40" s="13">
        <f t="shared" si="22"/>
        <v>0</v>
      </c>
      <c r="AG40" s="13">
        <f t="shared" si="22"/>
        <v>0</v>
      </c>
      <c r="AH40" s="13">
        <f t="shared" si="22"/>
        <v>0</v>
      </c>
      <c r="AI40" s="13">
        <f t="shared" si="14"/>
        <v>0</v>
      </c>
      <c r="AJ40" s="13">
        <f>IF($D40&gt;0,AJ$23*($D40),0)</f>
        <v>0</v>
      </c>
      <c r="AK40" s="13"/>
      <c r="AL40" s="13">
        <f>IF($D40&gt;0,AL$23*($D40),0)</f>
        <v>0</v>
      </c>
      <c r="AM40" s="13">
        <f t="shared" si="23"/>
        <v>0</v>
      </c>
      <c r="AN40" s="13">
        <f t="shared" si="23"/>
        <v>0</v>
      </c>
      <c r="AO40" s="13"/>
      <c r="AP40" s="13">
        <f>IF($D40&gt;0,AP$23*($D40),0)</f>
        <v>0</v>
      </c>
      <c r="AQ40" s="13"/>
      <c r="AR40" s="114">
        <f>IF($D40&gt;0,AR$23*($D40),0)</f>
        <v>0</v>
      </c>
      <c r="AT40" s="91">
        <f t="shared" si="7"/>
        <v>0</v>
      </c>
    </row>
    <row r="41" spans="2:46" x14ac:dyDescent="0.3">
      <c r="B41" s="100" t="s">
        <v>14</v>
      </c>
      <c r="C41" s="104">
        <f>'Controls and SOA'!C24</f>
        <v>0</v>
      </c>
      <c r="D41" s="105">
        <f t="shared" si="2"/>
        <v>0</v>
      </c>
      <c r="E41" s="95"/>
      <c r="F41" s="113"/>
      <c r="G41" s="13"/>
      <c r="H41" s="13"/>
      <c r="I41" s="13">
        <f t="shared" si="10"/>
        <v>0</v>
      </c>
      <c r="J41" s="13"/>
      <c r="K41" s="13"/>
      <c r="L41" s="13"/>
      <c r="M41" s="13"/>
      <c r="N41" s="13"/>
      <c r="O41" s="13"/>
      <c r="P41" s="13">
        <f>IF($D41&gt;0,P$23*($D41),0)</f>
        <v>0</v>
      </c>
      <c r="Q41" s="13">
        <f>IF($D41&gt;0,Q$23*($D41),0)</f>
        <v>0</v>
      </c>
      <c r="R41" s="13"/>
      <c r="S41" s="13">
        <f>IF($D41&gt;0,S$23*($D41),0)</f>
        <v>0</v>
      </c>
      <c r="T41" s="13"/>
      <c r="U41" s="13">
        <f>IF($D41&gt;0,U$23*($D41),0)</f>
        <v>0</v>
      </c>
      <c r="V41" s="13">
        <f t="shared" si="19"/>
        <v>0</v>
      </c>
      <c r="W41" s="13">
        <f t="shared" si="19"/>
        <v>0</v>
      </c>
      <c r="X41" s="13">
        <f t="shared" si="19"/>
        <v>0</v>
      </c>
      <c r="Y41" s="13">
        <f t="shared" si="18"/>
        <v>0</v>
      </c>
      <c r="Z41" s="13">
        <f t="shared" si="18"/>
        <v>0</v>
      </c>
      <c r="AA41" s="13">
        <f>IF($D41&gt;0,AA$23*($D41),0)</f>
        <v>0</v>
      </c>
      <c r="AB41" s="13">
        <f>IF($D41&gt;0,AB$23*($D41),0)</f>
        <v>0</v>
      </c>
      <c r="AC41" s="13">
        <f>IF($D41&gt;0,AC$23*($D41),0)</f>
        <v>0</v>
      </c>
      <c r="AD41" s="13">
        <f>IF($D41&gt;0,AD$23*($D41),0)</f>
        <v>0</v>
      </c>
      <c r="AE41" s="13"/>
      <c r="AF41" s="13"/>
      <c r="AG41" s="13">
        <f>IF($D41&gt;0,AG$23*($D41),0)</f>
        <v>0</v>
      </c>
      <c r="AH41" s="13">
        <f>IF($D41&gt;0,AH$23*($D41),0)</f>
        <v>0</v>
      </c>
      <c r="AI41" s="13">
        <f t="shared" si="14"/>
        <v>0</v>
      </c>
      <c r="AJ41" s="13">
        <f>IF($D41&gt;0,AJ$23*($D41),0)</f>
        <v>0</v>
      </c>
      <c r="AK41" s="13">
        <f>IF($D41&gt;0,AK$23*($D41),0)</f>
        <v>0</v>
      </c>
      <c r="AL41" s="13">
        <f>IF($D41&gt;0,AL$23*($D41),0)</f>
        <v>0</v>
      </c>
      <c r="AM41" s="13">
        <f t="shared" si="23"/>
        <v>0</v>
      </c>
      <c r="AN41" s="13">
        <f t="shared" si="23"/>
        <v>0</v>
      </c>
      <c r="AO41" s="13"/>
      <c r="AP41" s="13"/>
      <c r="AQ41" s="13"/>
      <c r="AR41" s="114">
        <f>IF($D41&gt;0,AR$23*($D41),0)</f>
        <v>0</v>
      </c>
      <c r="AT41" s="91">
        <f t="shared" si="7"/>
        <v>0</v>
      </c>
    </row>
    <row r="42" spans="2:46" x14ac:dyDescent="0.3">
      <c r="B42" s="100" t="s">
        <v>24</v>
      </c>
      <c r="C42" s="104">
        <f>'Controls and SOA'!C25</f>
        <v>0</v>
      </c>
      <c r="D42" s="105">
        <f t="shared" si="2"/>
        <v>0</v>
      </c>
      <c r="E42" s="95"/>
      <c r="F42" s="113"/>
      <c r="G42" s="13"/>
      <c r="H42" s="13"/>
      <c r="I42" s="13">
        <f t="shared" si="10"/>
        <v>0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>
        <f t="shared" ref="W42:X45" si="24">IF($D42&gt;0,W$23*($D42),0)</f>
        <v>0</v>
      </c>
      <c r="X42" s="13">
        <f t="shared" si="24"/>
        <v>0</v>
      </c>
      <c r="Y42" s="13">
        <f t="shared" si="18"/>
        <v>0</v>
      </c>
      <c r="Z42" s="13">
        <f t="shared" si="18"/>
        <v>0</v>
      </c>
      <c r="AA42" s="13"/>
      <c r="AB42" s="13"/>
      <c r="AC42" s="13"/>
      <c r="AD42" s="13"/>
      <c r="AE42" s="13"/>
      <c r="AF42" s="13"/>
      <c r="AG42" s="13"/>
      <c r="AH42" s="13"/>
      <c r="AI42" s="13">
        <f t="shared" si="14"/>
        <v>0</v>
      </c>
      <c r="AJ42" s="13"/>
      <c r="AK42" s="13"/>
      <c r="AL42" s="13"/>
      <c r="AM42" s="13"/>
      <c r="AN42" s="13"/>
      <c r="AO42" s="13"/>
      <c r="AP42" s="13"/>
      <c r="AQ42" s="13"/>
      <c r="AR42" s="114"/>
      <c r="AT42" s="91">
        <f t="shared" si="7"/>
        <v>0</v>
      </c>
    </row>
    <row r="43" spans="2:46" ht="24" x14ac:dyDescent="0.3">
      <c r="B43" s="100" t="s">
        <v>15</v>
      </c>
      <c r="C43" s="104">
        <f>'Controls and SOA'!C26</f>
        <v>0</v>
      </c>
      <c r="D43" s="105">
        <f t="shared" si="2"/>
        <v>0</v>
      </c>
      <c r="E43" s="95"/>
      <c r="F43" s="113"/>
      <c r="G43" s="13"/>
      <c r="H43" s="13"/>
      <c r="I43" s="13">
        <f t="shared" si="10"/>
        <v>0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>
        <f t="shared" si="24"/>
        <v>0</v>
      </c>
      <c r="X43" s="13">
        <f t="shared" si="24"/>
        <v>0</v>
      </c>
      <c r="Y43" s="13">
        <f t="shared" si="18"/>
        <v>0</v>
      </c>
      <c r="Z43" s="13">
        <f t="shared" si="18"/>
        <v>0</v>
      </c>
      <c r="AA43" s="13"/>
      <c r="AB43" s="13"/>
      <c r="AC43" s="13">
        <f>IF($D43&gt;0,AC$23*($D43),0)</f>
        <v>0</v>
      </c>
      <c r="AD43" s="13"/>
      <c r="AE43" s="13"/>
      <c r="AF43" s="13"/>
      <c r="AG43" s="13"/>
      <c r="AH43" s="13">
        <f>IF($D43&gt;0,AH$23*($D43),0)</f>
        <v>0</v>
      </c>
      <c r="AI43" s="13"/>
      <c r="AJ43" s="13">
        <f>IF($D43&gt;0,AJ$23*($D43),0)</f>
        <v>0</v>
      </c>
      <c r="AK43" s="13"/>
      <c r="AL43" s="13"/>
      <c r="AM43" s="13"/>
      <c r="AN43" s="13">
        <f>IF($D43&gt;0,AN$23*($D43),0)</f>
        <v>0</v>
      </c>
      <c r="AO43" s="13"/>
      <c r="AP43" s="13"/>
      <c r="AQ43" s="13"/>
      <c r="AR43" s="114"/>
      <c r="AT43" s="91">
        <f t="shared" si="7"/>
        <v>0</v>
      </c>
    </row>
    <row r="44" spans="2:46" x14ac:dyDescent="0.3">
      <c r="B44" s="100" t="s">
        <v>16</v>
      </c>
      <c r="C44" s="104">
        <f>'Controls and SOA'!C27</f>
        <v>0</v>
      </c>
      <c r="D44" s="105">
        <f t="shared" si="2"/>
        <v>0</v>
      </c>
      <c r="E44" s="95"/>
      <c r="F44" s="113"/>
      <c r="G44" s="13"/>
      <c r="H44" s="13"/>
      <c r="I44" s="13">
        <f t="shared" si="10"/>
        <v>0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>
        <f t="shared" si="24"/>
        <v>0</v>
      </c>
      <c r="X44" s="13">
        <f t="shared" si="24"/>
        <v>0</v>
      </c>
      <c r="Y44" s="13">
        <f t="shared" si="18"/>
        <v>0</v>
      </c>
      <c r="Z44" s="13">
        <f t="shared" si="18"/>
        <v>0</v>
      </c>
      <c r="AA44" s="13"/>
      <c r="AB44" s="13"/>
      <c r="AC44" s="13">
        <f>IF($D44&gt;0,AC$23*($D44),0)</f>
        <v>0</v>
      </c>
      <c r="AD44" s="13"/>
      <c r="AE44" s="13"/>
      <c r="AF44" s="13"/>
      <c r="AG44" s="13"/>
      <c r="AH44" s="13">
        <f>IF($D44&gt;0,AH$23*($D44),0)</f>
        <v>0</v>
      </c>
      <c r="AI44" s="13"/>
      <c r="AJ44" s="13">
        <f>IF($D44&gt;0,AJ$23*($D44),0)</f>
        <v>0</v>
      </c>
      <c r="AK44" s="13"/>
      <c r="AL44" s="13"/>
      <c r="AM44" s="13"/>
      <c r="AN44" s="13">
        <f>IF($D44&gt;0,AN$23*($D44),0)</f>
        <v>0</v>
      </c>
      <c r="AO44" s="13"/>
      <c r="AP44" s="13"/>
      <c r="AQ44" s="13"/>
      <c r="AR44" s="114"/>
      <c r="AT44" s="91">
        <f t="shared" si="7"/>
        <v>0</v>
      </c>
    </row>
    <row r="45" spans="2:46" x14ac:dyDescent="0.3">
      <c r="B45" s="100" t="s">
        <v>17</v>
      </c>
      <c r="C45" s="104">
        <f>'Controls and SOA'!C28</f>
        <v>0</v>
      </c>
      <c r="D45" s="105">
        <f t="shared" si="2"/>
        <v>0</v>
      </c>
      <c r="E45" s="95"/>
      <c r="F45" s="113"/>
      <c r="G45" s="13"/>
      <c r="H45" s="13"/>
      <c r="I45" s="13">
        <f t="shared" si="10"/>
        <v>0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>
        <f t="shared" si="24"/>
        <v>0</v>
      </c>
      <c r="X45" s="13">
        <f t="shared" si="24"/>
        <v>0</v>
      </c>
      <c r="Y45" s="13">
        <f t="shared" si="18"/>
        <v>0</v>
      </c>
      <c r="Z45" s="13">
        <f t="shared" si="18"/>
        <v>0</v>
      </c>
      <c r="AA45" s="13"/>
      <c r="AB45" s="13"/>
      <c r="AC45" s="13">
        <f>IF($D45&gt;0,AC$23*($D45),0)</f>
        <v>0</v>
      </c>
      <c r="AD45" s="13"/>
      <c r="AE45" s="13"/>
      <c r="AF45" s="13"/>
      <c r="AG45" s="13"/>
      <c r="AH45" s="13">
        <f>IF($D45&gt;0,AH$23*($D45),0)</f>
        <v>0</v>
      </c>
      <c r="AI45" s="13"/>
      <c r="AJ45" s="13">
        <f>IF($D45&gt;0,AJ$23*($D45),0)</f>
        <v>0</v>
      </c>
      <c r="AK45" s="13"/>
      <c r="AL45" s="13"/>
      <c r="AM45" s="13"/>
      <c r="AN45" s="13">
        <f>IF($D45&gt;0,AN$23*($D45),0)</f>
        <v>0</v>
      </c>
      <c r="AO45" s="13"/>
      <c r="AP45" s="13"/>
      <c r="AQ45" s="13"/>
      <c r="AR45" s="114"/>
      <c r="AT45" s="91">
        <f t="shared" si="7"/>
        <v>0</v>
      </c>
    </row>
    <row r="46" spans="2:46" ht="24" x14ac:dyDescent="0.3">
      <c r="B46" s="100" t="s">
        <v>53</v>
      </c>
      <c r="C46" s="104">
        <f>'Controls and SOA'!C29</f>
        <v>0</v>
      </c>
      <c r="D46" s="105">
        <f t="shared" si="2"/>
        <v>0</v>
      </c>
      <c r="E46" s="95"/>
      <c r="F46" s="1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>
        <f>IF($D46&gt;0,Y$23*($D46),0)</f>
        <v>0</v>
      </c>
      <c r="Z46" s="13"/>
      <c r="AA46" s="13"/>
      <c r="AB46" s="13"/>
      <c r="AC46" s="13"/>
      <c r="AD46" s="13"/>
      <c r="AE46" s="13"/>
      <c r="AF46" s="13"/>
      <c r="AG46" s="13"/>
      <c r="AH46" s="13"/>
      <c r="AI46" s="13">
        <f t="shared" ref="AI46:AI53" si="25">IF($D46&gt;0,AI$23*($D46),0)</f>
        <v>0</v>
      </c>
      <c r="AJ46" s="13"/>
      <c r="AK46" s="13"/>
      <c r="AL46" s="13"/>
      <c r="AM46" s="13"/>
      <c r="AN46" s="13"/>
      <c r="AO46" s="13"/>
      <c r="AP46" s="13"/>
      <c r="AQ46" s="13"/>
      <c r="AR46" s="114"/>
      <c r="AT46" s="91">
        <f t="shared" si="7"/>
        <v>0</v>
      </c>
    </row>
    <row r="47" spans="2:46" x14ac:dyDescent="0.3">
      <c r="B47" s="100" t="s">
        <v>54</v>
      </c>
      <c r="C47" s="104">
        <f>'Controls and SOA'!C30</f>
        <v>0</v>
      </c>
      <c r="D47" s="105">
        <f t="shared" si="2"/>
        <v>0</v>
      </c>
      <c r="E47" s="95"/>
      <c r="F47" s="1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>
        <f>IF($D47&gt;0,Y$23*($D47),0)</f>
        <v>0</v>
      </c>
      <c r="Z47" s="13"/>
      <c r="AA47" s="13"/>
      <c r="AB47" s="13">
        <f>IF($D47&gt;0,AB$23*($D47),0)</f>
        <v>0</v>
      </c>
      <c r="AC47" s="13"/>
      <c r="AD47" s="13"/>
      <c r="AE47" s="13"/>
      <c r="AF47" s="13"/>
      <c r="AG47" s="13"/>
      <c r="AH47" s="13"/>
      <c r="AI47" s="13">
        <f t="shared" si="25"/>
        <v>0</v>
      </c>
      <c r="AJ47" s="13"/>
      <c r="AK47" s="13"/>
      <c r="AL47" s="13"/>
      <c r="AM47" s="13"/>
      <c r="AN47" s="13"/>
      <c r="AO47" s="13"/>
      <c r="AP47" s="13"/>
      <c r="AQ47" s="13"/>
      <c r="AR47" s="114"/>
      <c r="AT47" s="91">
        <f t="shared" si="7"/>
        <v>0</v>
      </c>
    </row>
    <row r="48" spans="2:46" ht="14.4" thickBot="1" x14ac:dyDescent="0.35">
      <c r="B48" s="101" t="s">
        <v>57</v>
      </c>
      <c r="C48" s="104">
        <f>'Controls and SOA'!C31</f>
        <v>0</v>
      </c>
      <c r="D48" s="105">
        <f t="shared" si="2"/>
        <v>0</v>
      </c>
      <c r="E48" s="95"/>
      <c r="F48" s="113"/>
      <c r="G48" s="13"/>
      <c r="H48" s="13"/>
      <c r="I48" s="13">
        <f>IF($D48&gt;0,I$23*($D48),0)</f>
        <v>0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>
        <f>IF($D48&gt;0,U$23*($D48),0)</f>
        <v>0</v>
      </c>
      <c r="V48" s="13"/>
      <c r="W48" s="13"/>
      <c r="X48" s="13"/>
      <c r="Y48" s="13"/>
      <c r="Z48" s="13">
        <f>IF($D48&gt;0,Z$23*($D48),0)</f>
        <v>0</v>
      </c>
      <c r="AA48" s="13"/>
      <c r="AB48" s="13"/>
      <c r="AC48" s="13"/>
      <c r="AD48" s="13"/>
      <c r="AE48" s="13">
        <f>IF($D48&gt;0,AE$23*($D48),0)</f>
        <v>0</v>
      </c>
      <c r="AF48" s="13"/>
      <c r="AG48" s="13"/>
      <c r="AH48" s="13"/>
      <c r="AI48" s="13">
        <f t="shared" si="25"/>
        <v>0</v>
      </c>
      <c r="AJ48" s="13"/>
      <c r="AK48" s="13"/>
      <c r="AL48" s="13"/>
      <c r="AM48" s="13"/>
      <c r="AN48" s="13"/>
      <c r="AO48" s="13"/>
      <c r="AP48" s="13">
        <f>IF($D48&gt;0,AP$23*($D48),0)</f>
        <v>0</v>
      </c>
      <c r="AQ48" s="13"/>
      <c r="AR48" s="114"/>
      <c r="AT48" s="91">
        <f t="shared" si="7"/>
        <v>0</v>
      </c>
    </row>
    <row r="49" spans="2:46" x14ac:dyDescent="0.3">
      <c r="B49" s="97" t="s">
        <v>65</v>
      </c>
      <c r="C49" s="104">
        <f>'Controls and SOA'!C32</f>
        <v>0</v>
      </c>
      <c r="D49" s="105">
        <f t="shared" si="2"/>
        <v>0</v>
      </c>
      <c r="E49" s="95"/>
      <c r="F49" s="1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>
        <f>IF($D49&gt;0,S$23*($D49),0)</f>
        <v>0</v>
      </c>
      <c r="T49" s="13"/>
      <c r="U49" s="13"/>
      <c r="V49" s="13">
        <f>IF($D49&gt;0,V$23*($D49),0)</f>
        <v>0</v>
      </c>
      <c r="W49" s="13"/>
      <c r="X49" s="13"/>
      <c r="Y49" s="13"/>
      <c r="Z49" s="13"/>
      <c r="AA49" s="13"/>
      <c r="AB49" s="13">
        <f t="shared" ref="AB49:AB55" si="26">IF($D49&gt;0,AB$23*($D49),0)</f>
        <v>0</v>
      </c>
      <c r="AC49" s="13"/>
      <c r="AD49" s="13"/>
      <c r="AE49" s="13"/>
      <c r="AF49" s="13"/>
      <c r="AG49" s="13"/>
      <c r="AH49" s="13">
        <f t="shared" ref="AH49:AH55" si="27">IF($D49&gt;0,AH$23*($D49),0)</f>
        <v>0</v>
      </c>
      <c r="AI49" s="13">
        <f t="shared" si="25"/>
        <v>0</v>
      </c>
      <c r="AJ49" s="13">
        <f t="shared" ref="AJ49:AL53" si="28">IF($D49&gt;0,AJ$23*($D49),0)</f>
        <v>0</v>
      </c>
      <c r="AK49" s="13">
        <f t="shared" si="28"/>
        <v>0</v>
      </c>
      <c r="AL49" s="13">
        <f t="shared" si="28"/>
        <v>0</v>
      </c>
      <c r="AM49" s="13"/>
      <c r="AN49" s="13">
        <f t="shared" ref="AN49:AO55" si="29">IF($D49&gt;0,AN$23*($D49),0)</f>
        <v>0</v>
      </c>
      <c r="AO49" s="13">
        <f t="shared" si="29"/>
        <v>0</v>
      </c>
      <c r="AP49" s="13"/>
      <c r="AQ49" s="13">
        <f>IF($D49&gt;0,AQ$23*($D49),0)</f>
        <v>0</v>
      </c>
      <c r="AR49" s="114">
        <f>IF($D49&gt;0,AR$23*($D49),0)</f>
        <v>0</v>
      </c>
      <c r="AT49" s="91">
        <f t="shared" si="7"/>
        <v>0</v>
      </c>
    </row>
    <row r="50" spans="2:46" ht="24" x14ac:dyDescent="0.3">
      <c r="B50" s="100" t="s">
        <v>74</v>
      </c>
      <c r="C50" s="104">
        <f>'Controls and SOA'!C33</f>
        <v>0</v>
      </c>
      <c r="D50" s="105">
        <f t="shared" si="2"/>
        <v>0</v>
      </c>
      <c r="E50" s="95"/>
      <c r="F50" s="113">
        <f>IF($D50&gt;0,F$23*($D50),0)</f>
        <v>0</v>
      </c>
      <c r="G50" s="13"/>
      <c r="H50" s="13"/>
      <c r="I50" s="13"/>
      <c r="J50" s="13">
        <f>IF($D50&gt;0,J$23*($D50),0)</f>
        <v>0</v>
      </c>
      <c r="K50" s="13">
        <f>IF($D50&gt;0,K$23*($D50),0)</f>
        <v>0</v>
      </c>
      <c r="L50" s="13">
        <f>IF($D50&gt;0,L$23*($D50),0)</f>
        <v>0</v>
      </c>
      <c r="M50" s="13"/>
      <c r="N50" s="13"/>
      <c r="O50" s="13">
        <f>IF($D50&gt;0,O$23*($D50),0)</f>
        <v>0</v>
      </c>
      <c r="P50" s="13"/>
      <c r="Q50" s="13"/>
      <c r="R50" s="13"/>
      <c r="S50" s="13">
        <f>IF($D50&gt;0,S$23*($D50),0)</f>
        <v>0</v>
      </c>
      <c r="T50" s="13"/>
      <c r="U50" s="13"/>
      <c r="V50" s="13">
        <f>IF($D50&gt;0,V$23*($D50),0)</f>
        <v>0</v>
      </c>
      <c r="W50" s="13"/>
      <c r="X50" s="13"/>
      <c r="Y50" s="13"/>
      <c r="Z50" s="13"/>
      <c r="AA50" s="13"/>
      <c r="AB50" s="13">
        <f t="shared" si="26"/>
        <v>0</v>
      </c>
      <c r="AC50" s="13"/>
      <c r="AD50" s="13"/>
      <c r="AE50" s="13"/>
      <c r="AF50" s="13"/>
      <c r="AG50" s="13"/>
      <c r="AH50" s="13">
        <f t="shared" si="27"/>
        <v>0</v>
      </c>
      <c r="AI50" s="13">
        <f t="shared" si="25"/>
        <v>0</v>
      </c>
      <c r="AJ50" s="13">
        <f t="shared" si="28"/>
        <v>0</v>
      </c>
      <c r="AK50" s="13">
        <f t="shared" si="28"/>
        <v>0</v>
      </c>
      <c r="AL50" s="13">
        <f t="shared" si="28"/>
        <v>0</v>
      </c>
      <c r="AM50" s="13">
        <f>IF($D50&gt;0,AM$23*($D50),0)</f>
        <v>0</v>
      </c>
      <c r="AN50" s="13">
        <f t="shared" si="29"/>
        <v>0</v>
      </c>
      <c r="AO50" s="13">
        <f t="shared" si="29"/>
        <v>0</v>
      </c>
      <c r="AP50" s="13"/>
      <c r="AQ50" s="13">
        <f>IF($D50&gt;0,AQ$23*($D50),0)</f>
        <v>0</v>
      </c>
      <c r="AR50" s="114">
        <f>IF($D50&gt;0,AR$23*($D50),0)</f>
        <v>0</v>
      </c>
      <c r="AT50" s="91">
        <f t="shared" si="7"/>
        <v>0</v>
      </c>
    </row>
    <row r="51" spans="2:46" ht="24" x14ac:dyDescent="0.3">
      <c r="B51" s="100" t="s">
        <v>66</v>
      </c>
      <c r="C51" s="104">
        <f>'Controls and SOA'!C34</f>
        <v>0</v>
      </c>
      <c r="D51" s="105">
        <f t="shared" si="2"/>
        <v>0</v>
      </c>
      <c r="E51" s="95"/>
      <c r="F51" s="1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>
        <f>IF($D51&gt;0,S$23*($D51),0)</f>
        <v>0</v>
      </c>
      <c r="T51" s="13"/>
      <c r="U51" s="13"/>
      <c r="V51" s="13"/>
      <c r="W51" s="13"/>
      <c r="X51" s="13"/>
      <c r="Y51" s="13"/>
      <c r="Z51" s="13"/>
      <c r="AA51" s="13"/>
      <c r="AB51" s="13">
        <f t="shared" si="26"/>
        <v>0</v>
      </c>
      <c r="AC51" s="13"/>
      <c r="AD51" s="13"/>
      <c r="AE51" s="13"/>
      <c r="AF51" s="13"/>
      <c r="AG51" s="13"/>
      <c r="AH51" s="13">
        <f t="shared" si="27"/>
        <v>0</v>
      </c>
      <c r="AI51" s="13">
        <f t="shared" si="25"/>
        <v>0</v>
      </c>
      <c r="AJ51" s="13">
        <f t="shared" si="28"/>
        <v>0</v>
      </c>
      <c r="AK51" s="13">
        <f t="shared" si="28"/>
        <v>0</v>
      </c>
      <c r="AL51" s="13">
        <f t="shared" si="28"/>
        <v>0</v>
      </c>
      <c r="AM51" s="13"/>
      <c r="AN51" s="13">
        <f t="shared" si="29"/>
        <v>0</v>
      </c>
      <c r="AO51" s="13">
        <f t="shared" si="29"/>
        <v>0</v>
      </c>
      <c r="AP51" s="13"/>
      <c r="AQ51" s="13">
        <f>IF($D51&gt;0,AQ$23*($D51),0)</f>
        <v>0</v>
      </c>
      <c r="AR51" s="114"/>
      <c r="AT51" s="91">
        <f t="shared" si="7"/>
        <v>0</v>
      </c>
    </row>
    <row r="52" spans="2:46" x14ac:dyDescent="0.3">
      <c r="B52" s="100" t="s">
        <v>67</v>
      </c>
      <c r="C52" s="104">
        <f>'Controls and SOA'!C35</f>
        <v>0</v>
      </c>
      <c r="D52" s="105">
        <f t="shared" si="2"/>
        <v>0</v>
      </c>
      <c r="E52" s="95"/>
      <c r="F52" s="1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>
        <f>IF($D52&gt;0,S$23*($D52),0)</f>
        <v>0</v>
      </c>
      <c r="T52" s="13"/>
      <c r="U52" s="13"/>
      <c r="V52" s="13"/>
      <c r="W52" s="13"/>
      <c r="X52" s="13"/>
      <c r="Y52" s="13"/>
      <c r="Z52" s="13"/>
      <c r="AA52" s="13"/>
      <c r="AB52" s="13">
        <f t="shared" si="26"/>
        <v>0</v>
      </c>
      <c r="AC52" s="13"/>
      <c r="AD52" s="13"/>
      <c r="AE52" s="13"/>
      <c r="AF52" s="13"/>
      <c r="AG52" s="13"/>
      <c r="AH52" s="13">
        <f t="shared" si="27"/>
        <v>0</v>
      </c>
      <c r="AI52" s="13">
        <f t="shared" si="25"/>
        <v>0</v>
      </c>
      <c r="AJ52" s="13">
        <f t="shared" si="28"/>
        <v>0</v>
      </c>
      <c r="AK52" s="13">
        <f t="shared" si="28"/>
        <v>0</v>
      </c>
      <c r="AL52" s="13">
        <f t="shared" si="28"/>
        <v>0</v>
      </c>
      <c r="AM52" s="13"/>
      <c r="AN52" s="13">
        <f t="shared" si="29"/>
        <v>0</v>
      </c>
      <c r="AO52" s="13">
        <f t="shared" si="29"/>
        <v>0</v>
      </c>
      <c r="AP52" s="13"/>
      <c r="AQ52" s="13">
        <f>IF($D52&gt;0,AQ$23*($D52),0)</f>
        <v>0</v>
      </c>
      <c r="AR52" s="114"/>
      <c r="AT52" s="91">
        <f t="shared" si="7"/>
        <v>0</v>
      </c>
    </row>
    <row r="53" spans="2:46" ht="24" x14ac:dyDescent="0.3">
      <c r="B53" s="100" t="s">
        <v>68</v>
      </c>
      <c r="C53" s="104">
        <f>'Controls and SOA'!C36</f>
        <v>0</v>
      </c>
      <c r="D53" s="105">
        <f t="shared" si="2"/>
        <v>0</v>
      </c>
      <c r="E53" s="95"/>
      <c r="F53" s="1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>
        <f t="shared" si="26"/>
        <v>0</v>
      </c>
      <c r="AC53" s="13"/>
      <c r="AD53" s="13"/>
      <c r="AE53" s="13"/>
      <c r="AF53" s="13"/>
      <c r="AG53" s="13"/>
      <c r="AH53" s="13">
        <f t="shared" si="27"/>
        <v>0</v>
      </c>
      <c r="AI53" s="13">
        <f t="shared" si="25"/>
        <v>0</v>
      </c>
      <c r="AJ53" s="13">
        <f t="shared" si="28"/>
        <v>0</v>
      </c>
      <c r="AK53" s="13">
        <f t="shared" si="28"/>
        <v>0</v>
      </c>
      <c r="AL53" s="13">
        <f t="shared" si="28"/>
        <v>0</v>
      </c>
      <c r="AM53" s="13"/>
      <c r="AN53" s="13">
        <f t="shared" si="29"/>
        <v>0</v>
      </c>
      <c r="AO53" s="13">
        <f t="shared" si="29"/>
        <v>0</v>
      </c>
      <c r="AP53" s="13"/>
      <c r="AQ53" s="13">
        <f>IF($D53&gt;0,AQ$23*($D53),0)</f>
        <v>0</v>
      </c>
      <c r="AR53" s="114"/>
      <c r="AT53" s="91">
        <f t="shared" si="7"/>
        <v>0</v>
      </c>
    </row>
    <row r="54" spans="2:46" ht="36" x14ac:dyDescent="0.3">
      <c r="B54" s="100" t="s">
        <v>69</v>
      </c>
      <c r="C54" s="104">
        <f>'Controls and SOA'!C37</f>
        <v>0</v>
      </c>
      <c r="D54" s="105">
        <f t="shared" si="2"/>
        <v>0</v>
      </c>
      <c r="E54" s="95"/>
      <c r="F54" s="113"/>
      <c r="G54" s="13"/>
      <c r="H54" s="13"/>
      <c r="I54" s="13">
        <f>IF($D54&gt;0,I$23*($D54),0)</f>
        <v>0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>
        <f t="shared" si="26"/>
        <v>0</v>
      </c>
      <c r="AC54" s="13"/>
      <c r="AD54" s="13"/>
      <c r="AE54" s="13"/>
      <c r="AF54" s="13"/>
      <c r="AG54" s="13"/>
      <c r="AH54" s="13">
        <f t="shared" si="27"/>
        <v>0</v>
      </c>
      <c r="AI54" s="13"/>
      <c r="AJ54" s="13">
        <f>IF($D54&gt;0,AJ$23*($D54),0)</f>
        <v>0</v>
      </c>
      <c r="AK54" s="13"/>
      <c r="AL54" s="13">
        <f>IF($D54&gt;0,AL$23*($D54),0)</f>
        <v>0</v>
      </c>
      <c r="AM54" s="13"/>
      <c r="AN54" s="13">
        <f t="shared" si="29"/>
        <v>0</v>
      </c>
      <c r="AO54" s="13">
        <f t="shared" si="29"/>
        <v>0</v>
      </c>
      <c r="AP54" s="13"/>
      <c r="AQ54" s="13"/>
      <c r="AR54" s="114"/>
      <c r="AT54" s="91">
        <f t="shared" si="7"/>
        <v>0</v>
      </c>
    </row>
    <row r="55" spans="2:46" ht="24" x14ac:dyDescent="0.3">
      <c r="B55" s="100" t="s">
        <v>70</v>
      </c>
      <c r="C55" s="104">
        <f>'Controls and SOA'!C38</f>
        <v>0</v>
      </c>
      <c r="D55" s="105">
        <f t="shared" si="2"/>
        <v>0</v>
      </c>
      <c r="E55" s="95"/>
      <c r="F55" s="113"/>
      <c r="G55" s="13"/>
      <c r="H55" s="13"/>
      <c r="I55" s="13">
        <f>IF($D55&gt;0,I$23*($D55),0)</f>
        <v>0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>
        <f t="shared" si="26"/>
        <v>0</v>
      </c>
      <c r="AC55" s="13"/>
      <c r="AD55" s="13"/>
      <c r="AE55" s="13"/>
      <c r="AF55" s="13"/>
      <c r="AG55" s="13"/>
      <c r="AH55" s="13">
        <f t="shared" si="27"/>
        <v>0</v>
      </c>
      <c r="AI55" s="13">
        <f>IF($D55&gt;0,AI$23*($D55),0)</f>
        <v>0</v>
      </c>
      <c r="AJ55" s="13">
        <f>IF($D55&gt;0,AJ$23*($D55),0)</f>
        <v>0</v>
      </c>
      <c r="AK55" s="13">
        <f>IF($D55&gt;0,AK$23*($D55),0)</f>
        <v>0</v>
      </c>
      <c r="AL55" s="13">
        <f>IF($D55&gt;0,AL$23*($D55),0)</f>
        <v>0</v>
      </c>
      <c r="AM55" s="13">
        <f>IF($D55&gt;0,AM$23*($D55),0)</f>
        <v>0</v>
      </c>
      <c r="AN55" s="13">
        <f t="shared" si="29"/>
        <v>0</v>
      </c>
      <c r="AO55" s="13">
        <f t="shared" si="29"/>
        <v>0</v>
      </c>
      <c r="AP55" s="13"/>
      <c r="AQ55" s="13">
        <f>IF($D55&gt;0,AQ$23*($D55),0)</f>
        <v>0</v>
      </c>
      <c r="AR55" s="114"/>
      <c r="AT55" s="91">
        <f t="shared" si="7"/>
        <v>0</v>
      </c>
    </row>
    <row r="56" spans="2:46" ht="24" x14ac:dyDescent="0.3">
      <c r="B56" s="100" t="s">
        <v>25</v>
      </c>
      <c r="C56" s="104">
        <f>'Controls and SOA'!C39</f>
        <v>0</v>
      </c>
      <c r="D56" s="105">
        <f t="shared" si="2"/>
        <v>0</v>
      </c>
      <c r="E56" s="95"/>
      <c r="F56" s="113"/>
      <c r="G56" s="13"/>
      <c r="H56" s="13"/>
      <c r="I56" s="13">
        <f>IF($D56&gt;0,I$23*($D56),0)</f>
        <v>0</v>
      </c>
      <c r="J56" s="13">
        <f>IF($D56&gt;0,J$23*($D56),0)</f>
        <v>0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>
        <f>IF($D56&gt;0,W$23*($D56),0)</f>
        <v>0</v>
      </c>
      <c r="X56" s="13">
        <f>IF($D56&gt;0,X$23*($D56),0)</f>
        <v>0</v>
      </c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>
        <f>IF($D56&gt;0,AI$23*($D56),0)</f>
        <v>0</v>
      </c>
      <c r="AJ56" s="13"/>
      <c r="AK56" s="13"/>
      <c r="AL56" s="13">
        <f>IF($D56&gt;0,AL$23*($D56),0)</f>
        <v>0</v>
      </c>
      <c r="AM56" s="13"/>
      <c r="AN56" s="13"/>
      <c r="AO56" s="13">
        <f t="shared" ref="AO56:AO61" si="30">IF($D56&gt;0,AO$23*($D56),0)</f>
        <v>0</v>
      </c>
      <c r="AP56" s="13"/>
      <c r="AQ56" s="13"/>
      <c r="AR56" s="114"/>
      <c r="AT56" s="91">
        <f t="shared" ref="AT56:AT87" si="31">MAX(F56:AR56)</f>
        <v>0</v>
      </c>
    </row>
    <row r="57" spans="2:46" ht="24" x14ac:dyDescent="0.3">
      <c r="B57" s="100" t="s">
        <v>71</v>
      </c>
      <c r="C57" s="104">
        <f>'Controls and SOA'!C40</f>
        <v>0</v>
      </c>
      <c r="D57" s="105">
        <f t="shared" si="2"/>
        <v>0</v>
      </c>
      <c r="E57" s="95"/>
      <c r="F57" s="113"/>
      <c r="G57" s="13"/>
      <c r="H57" s="13"/>
      <c r="I57" s="13">
        <f>IF($D57&gt;0,I$23*($D57),0)</f>
        <v>0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>
        <f t="shared" ref="AB57:AB64" si="32">IF($D57&gt;0,AB$23*($D57),0)</f>
        <v>0</v>
      </c>
      <c r="AC57" s="13"/>
      <c r="AD57" s="13"/>
      <c r="AE57" s="13"/>
      <c r="AF57" s="13"/>
      <c r="AG57" s="13"/>
      <c r="AH57" s="13">
        <f>IF($D57&gt;0,AH$23*($D57),0)</f>
        <v>0</v>
      </c>
      <c r="AI57" s="13">
        <f>IF($D57&gt;0,AI$23*($D57),0)</f>
        <v>0</v>
      </c>
      <c r="AJ57" s="13">
        <f>IF($D57&gt;0,AJ$23*($D57),0)</f>
        <v>0</v>
      </c>
      <c r="AK57" s="13"/>
      <c r="AL57" s="13">
        <f>IF($D57&gt;0,AL$23*($D57),0)</f>
        <v>0</v>
      </c>
      <c r="AM57" s="13"/>
      <c r="AN57" s="13">
        <f>IF($D57&gt;0,AN$23*($D57),0)</f>
        <v>0</v>
      </c>
      <c r="AO57" s="13">
        <f t="shared" si="30"/>
        <v>0</v>
      </c>
      <c r="AP57" s="13"/>
      <c r="AQ57" s="13"/>
      <c r="AR57" s="114"/>
      <c r="AT57" s="91">
        <f t="shared" si="31"/>
        <v>0</v>
      </c>
    </row>
    <row r="58" spans="2:46" ht="24" x14ac:dyDescent="0.3">
      <c r="B58" s="100" t="s">
        <v>79</v>
      </c>
      <c r="C58" s="104">
        <f>'Controls and SOA'!C41</f>
        <v>0</v>
      </c>
      <c r="D58" s="105">
        <f t="shared" si="2"/>
        <v>0</v>
      </c>
      <c r="E58" s="95"/>
      <c r="F58" s="113"/>
      <c r="G58" s="13"/>
      <c r="H58" s="13"/>
      <c r="I58" s="13">
        <f>IF($D58&gt;0,I$23*($D58),0)</f>
        <v>0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>
        <f>IF($D58&gt;0,V$23*($D58),0)</f>
        <v>0</v>
      </c>
      <c r="W58" s="13"/>
      <c r="X58" s="13"/>
      <c r="Y58" s="13"/>
      <c r="Z58" s="13"/>
      <c r="AA58" s="13"/>
      <c r="AB58" s="13">
        <f t="shared" si="32"/>
        <v>0</v>
      </c>
      <c r="AC58" s="13"/>
      <c r="AD58" s="13"/>
      <c r="AE58" s="13"/>
      <c r="AF58" s="13"/>
      <c r="AG58" s="13"/>
      <c r="AH58" s="13">
        <f>IF($D58&gt;0,AH$23*($D58),0)</f>
        <v>0</v>
      </c>
      <c r="AI58" s="13">
        <f>IF($D58&gt;0,AI$23*($D58),0)</f>
        <v>0</v>
      </c>
      <c r="AJ58" s="13">
        <f>IF($D58&gt;0,AJ$23*($D58),0)</f>
        <v>0</v>
      </c>
      <c r="AK58" s="13">
        <f>IF($D58&gt;0,AK$23*($D58),0)</f>
        <v>0</v>
      </c>
      <c r="AL58" s="13">
        <f>IF($D58&gt;0,AL$23*($D58),0)</f>
        <v>0</v>
      </c>
      <c r="AM58" s="13">
        <f>IF($D58&gt;0,AM$23*($D58),0)</f>
        <v>0</v>
      </c>
      <c r="AN58" s="13">
        <f>IF($D58&gt;0,AN$23*($D58),0)</f>
        <v>0</v>
      </c>
      <c r="AO58" s="13">
        <f t="shared" si="30"/>
        <v>0</v>
      </c>
      <c r="AP58" s="13"/>
      <c r="AQ58" s="13">
        <f>IF($D58&gt;0,AQ$23*($D58),0)</f>
        <v>0</v>
      </c>
      <c r="AR58" s="114">
        <f>IF($D58&gt;0,AR$23*($D58),0)</f>
        <v>0</v>
      </c>
      <c r="AT58" s="91">
        <f t="shared" si="31"/>
        <v>0</v>
      </c>
    </row>
    <row r="59" spans="2:46" x14ac:dyDescent="0.3">
      <c r="B59" s="100" t="s">
        <v>76</v>
      </c>
      <c r="C59" s="104">
        <f>'Controls and SOA'!C42</f>
        <v>0</v>
      </c>
      <c r="D59" s="105">
        <f t="shared" si="2"/>
        <v>0</v>
      </c>
      <c r="E59" s="95"/>
      <c r="F59" s="1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>
        <f t="shared" si="32"/>
        <v>0</v>
      </c>
      <c r="AC59" s="13"/>
      <c r="AD59" s="13"/>
      <c r="AE59" s="13"/>
      <c r="AF59" s="13"/>
      <c r="AG59" s="13"/>
      <c r="AH59" s="13">
        <f>IF($D59&gt;0,AH$23*($D59),0)</f>
        <v>0</v>
      </c>
      <c r="AI59" s="13"/>
      <c r="AJ59" s="13"/>
      <c r="AK59" s="13"/>
      <c r="AL59" s="13"/>
      <c r="AM59" s="13"/>
      <c r="AN59" s="13"/>
      <c r="AO59" s="13">
        <f t="shared" si="30"/>
        <v>0</v>
      </c>
      <c r="AP59" s="13"/>
      <c r="AQ59" s="13"/>
      <c r="AR59" s="114"/>
      <c r="AT59" s="91">
        <f t="shared" si="31"/>
        <v>0</v>
      </c>
    </row>
    <row r="60" spans="2:46" ht="24" x14ac:dyDescent="0.3">
      <c r="B60" s="100" t="s">
        <v>77</v>
      </c>
      <c r="C60" s="104">
        <f>'Controls and SOA'!C43</f>
        <v>0</v>
      </c>
      <c r="D60" s="105">
        <f t="shared" si="2"/>
        <v>0</v>
      </c>
      <c r="E60" s="95"/>
      <c r="F60" s="1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>
        <f t="shared" si="32"/>
        <v>0</v>
      </c>
      <c r="AC60" s="13"/>
      <c r="AD60" s="13"/>
      <c r="AE60" s="13"/>
      <c r="AF60" s="13"/>
      <c r="AG60" s="13"/>
      <c r="AH60" s="13">
        <f>IF($D60&gt;0,AH$23*($D60),0)</f>
        <v>0</v>
      </c>
      <c r="AI60" s="13"/>
      <c r="AJ60" s="13"/>
      <c r="AK60" s="13"/>
      <c r="AL60" s="13"/>
      <c r="AM60" s="13"/>
      <c r="AN60" s="13"/>
      <c r="AO60" s="13">
        <f t="shared" si="30"/>
        <v>0</v>
      </c>
      <c r="AP60" s="13"/>
      <c r="AQ60" s="13"/>
      <c r="AR60" s="114"/>
      <c r="AT60" s="91">
        <f t="shared" si="31"/>
        <v>0</v>
      </c>
    </row>
    <row r="61" spans="2:46" ht="24" x14ac:dyDescent="0.3">
      <c r="B61" s="100" t="s">
        <v>78</v>
      </c>
      <c r="C61" s="104">
        <f>'Controls and SOA'!C44</f>
        <v>0</v>
      </c>
      <c r="D61" s="105">
        <f t="shared" si="2"/>
        <v>0</v>
      </c>
      <c r="E61" s="95"/>
      <c r="F61" s="1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>
        <f t="shared" si="32"/>
        <v>0</v>
      </c>
      <c r="AC61" s="13"/>
      <c r="AD61" s="13"/>
      <c r="AE61" s="13"/>
      <c r="AF61" s="13"/>
      <c r="AG61" s="13"/>
      <c r="AH61" s="13">
        <f>IF($D61&gt;0,AH$23*($D61),0)</f>
        <v>0</v>
      </c>
      <c r="AI61" s="13">
        <f>IF($D61&gt;0,AI$23*($D61),0)</f>
        <v>0</v>
      </c>
      <c r="AJ61" s="13"/>
      <c r="AK61" s="13">
        <f>IF($D61&gt;0,AK$23*($D61),0)</f>
        <v>0</v>
      </c>
      <c r="AL61" s="13"/>
      <c r="AM61" s="13"/>
      <c r="AN61" s="13">
        <f>IF($D61&gt;0,AN$23*($D61),0)</f>
        <v>0</v>
      </c>
      <c r="AO61" s="13">
        <f t="shared" si="30"/>
        <v>0</v>
      </c>
      <c r="AP61" s="13"/>
      <c r="AQ61" s="13"/>
      <c r="AR61" s="114"/>
      <c r="AT61" s="91">
        <f t="shared" si="31"/>
        <v>0</v>
      </c>
    </row>
    <row r="62" spans="2:46" ht="24.6" thickBot="1" x14ac:dyDescent="0.35">
      <c r="B62" s="98" t="s">
        <v>89</v>
      </c>
      <c r="C62" s="104">
        <f>'Controls and SOA'!C45</f>
        <v>0</v>
      </c>
      <c r="D62" s="105">
        <f t="shared" si="2"/>
        <v>0</v>
      </c>
      <c r="E62" s="95"/>
      <c r="F62" s="1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>
        <f t="shared" si="32"/>
        <v>0</v>
      </c>
      <c r="AC62" s="13"/>
      <c r="AD62" s="13"/>
      <c r="AE62" s="13"/>
      <c r="AF62" s="13">
        <f>IF($D62&gt;0,AF$23*($D62),0)</f>
        <v>0</v>
      </c>
      <c r="AG62" s="13"/>
      <c r="AH62" s="13"/>
      <c r="AI62" s="13">
        <f>IF($D62&gt;0,AI$23*($D62),0)</f>
        <v>0</v>
      </c>
      <c r="AJ62" s="13"/>
      <c r="AK62" s="13">
        <f>IF($D62&gt;0,AK$23*($D62),0)</f>
        <v>0</v>
      </c>
      <c r="AL62" s="13"/>
      <c r="AM62" s="13"/>
      <c r="AN62" s="13"/>
      <c r="AO62" s="13"/>
      <c r="AP62" s="13"/>
      <c r="AQ62" s="13"/>
      <c r="AR62" s="114"/>
      <c r="AT62" s="91">
        <f t="shared" si="31"/>
        <v>0</v>
      </c>
    </row>
    <row r="63" spans="2:46" ht="24" x14ac:dyDescent="0.3">
      <c r="B63" s="99" t="s">
        <v>85</v>
      </c>
      <c r="C63" s="104">
        <f>'Controls and SOA'!C46</f>
        <v>0</v>
      </c>
      <c r="D63" s="105">
        <f t="shared" si="2"/>
        <v>0</v>
      </c>
      <c r="E63" s="95"/>
      <c r="F63" s="1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>
        <f>IF($D63&gt;0,Q$23*($D63),0)</f>
        <v>0</v>
      </c>
      <c r="R63" s="13"/>
      <c r="S63" s="13"/>
      <c r="T63" s="13"/>
      <c r="U63" s="13"/>
      <c r="V63" s="13">
        <f>IF($D63&gt;0,V$23*($D63),0)</f>
        <v>0</v>
      </c>
      <c r="W63" s="13"/>
      <c r="X63" s="13"/>
      <c r="Y63" s="13"/>
      <c r="Z63" s="13"/>
      <c r="AA63" s="13"/>
      <c r="AB63" s="13">
        <f t="shared" si="32"/>
        <v>0</v>
      </c>
      <c r="AC63" s="13">
        <f>IF($D63&gt;0,AC$23*($D63),0)</f>
        <v>0</v>
      </c>
      <c r="AD63" s="13"/>
      <c r="AE63" s="13"/>
      <c r="AF63" s="13"/>
      <c r="AG63" s="13"/>
      <c r="AH63" s="13"/>
      <c r="AI63" s="13"/>
      <c r="AJ63" s="13"/>
      <c r="AK63" s="13"/>
      <c r="AL63" s="13">
        <f>IF($D63&gt;0,AL$23*($D63),0)</f>
        <v>0</v>
      </c>
      <c r="AM63" s="13"/>
      <c r="AN63" s="13"/>
      <c r="AO63" s="13"/>
      <c r="AP63" s="13"/>
      <c r="AQ63" s="13"/>
      <c r="AR63" s="114">
        <f>IF($D63&gt;0,AR$23*($D63),0)</f>
        <v>0</v>
      </c>
      <c r="AT63" s="91">
        <f t="shared" si="31"/>
        <v>0</v>
      </c>
    </row>
    <row r="64" spans="2:46" ht="14.4" thickBot="1" x14ac:dyDescent="0.35">
      <c r="B64" s="101" t="s">
        <v>86</v>
      </c>
      <c r="C64" s="104">
        <f>'Controls and SOA'!C47</f>
        <v>0</v>
      </c>
      <c r="D64" s="105">
        <f t="shared" si="2"/>
        <v>0</v>
      </c>
      <c r="E64" s="95"/>
      <c r="F64" s="1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>
        <f>IF($D64&gt;0,Q$23*($D64),0)</f>
        <v>0</v>
      </c>
      <c r="R64" s="13"/>
      <c r="S64" s="13"/>
      <c r="T64" s="13"/>
      <c r="U64" s="13"/>
      <c r="V64" s="13">
        <f>IF($D64&gt;0,V$23*($D64),0)</f>
        <v>0</v>
      </c>
      <c r="W64" s="13"/>
      <c r="X64" s="13"/>
      <c r="Y64" s="13"/>
      <c r="Z64" s="13"/>
      <c r="AA64" s="13"/>
      <c r="AB64" s="13">
        <f t="shared" si="32"/>
        <v>0</v>
      </c>
      <c r="AC64" s="13">
        <f>IF($D64&gt;0,AC$23*($D64),0)</f>
        <v>0</v>
      </c>
      <c r="AD64" s="13"/>
      <c r="AE64" s="13"/>
      <c r="AF64" s="13"/>
      <c r="AG64" s="13"/>
      <c r="AH64" s="13"/>
      <c r="AI64" s="13"/>
      <c r="AJ64" s="13"/>
      <c r="AK64" s="13"/>
      <c r="AL64" s="13">
        <f>IF($D64&gt;0,AL$23*($D64),0)</f>
        <v>0</v>
      </c>
      <c r="AM64" s="13"/>
      <c r="AN64" s="13"/>
      <c r="AO64" s="13"/>
      <c r="AP64" s="13"/>
      <c r="AQ64" s="13"/>
      <c r="AR64" s="114">
        <f>IF($D64&gt;0,AR$23*($D64),0)</f>
        <v>0</v>
      </c>
      <c r="AT64" s="91">
        <f t="shared" si="31"/>
        <v>0</v>
      </c>
    </row>
    <row r="65" spans="2:46" ht="24" x14ac:dyDescent="0.3">
      <c r="B65" s="97" t="s">
        <v>26</v>
      </c>
      <c r="C65" s="104">
        <f>'Controls and SOA'!C48</f>
        <v>0</v>
      </c>
      <c r="D65" s="105">
        <f t="shared" si="2"/>
        <v>0</v>
      </c>
      <c r="E65" s="95"/>
      <c r="F65" s="113"/>
      <c r="G65" s="13"/>
      <c r="H65" s="13"/>
      <c r="I65" s="13">
        <f t="shared" ref="I65:L66" si="33">IF($D65&gt;0,I$23*($D65),0)</f>
        <v>0</v>
      </c>
      <c r="J65" s="13">
        <f t="shared" si="33"/>
        <v>0</v>
      </c>
      <c r="K65" s="13">
        <f t="shared" si="33"/>
        <v>0</v>
      </c>
      <c r="L65" s="13">
        <f t="shared" si="33"/>
        <v>0</v>
      </c>
      <c r="M65" s="13"/>
      <c r="N65" s="13"/>
      <c r="O65" s="13"/>
      <c r="P65" s="13"/>
      <c r="Q65" s="13"/>
      <c r="R65" s="13"/>
      <c r="S65" s="13"/>
      <c r="T65" s="13">
        <f>IF($D65&gt;0,T$23*($D65),0)</f>
        <v>0</v>
      </c>
      <c r="U65" s="13"/>
      <c r="V65" s="13"/>
      <c r="W65" s="13">
        <f t="shared" ref="W65:X67" si="34">IF($D65&gt;0,W$23*($D65),0)</f>
        <v>0</v>
      </c>
      <c r="X65" s="13">
        <f t="shared" si="34"/>
        <v>0</v>
      </c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>
        <f>IF($D65&gt;0,AN$23*($D65),0)</f>
        <v>0</v>
      </c>
      <c r="AO65" s="13">
        <f>IF($D65&gt;0,AO$23*($D65),0)</f>
        <v>0</v>
      </c>
      <c r="AP65" s="13"/>
      <c r="AQ65" s="13"/>
      <c r="AR65" s="114"/>
      <c r="AT65" s="91">
        <f t="shared" si="31"/>
        <v>0</v>
      </c>
    </row>
    <row r="66" spans="2:46" x14ac:dyDescent="0.3">
      <c r="B66" s="100" t="s">
        <v>27</v>
      </c>
      <c r="C66" s="104">
        <f>'Controls and SOA'!C49</f>
        <v>0</v>
      </c>
      <c r="D66" s="105">
        <f t="shared" si="2"/>
        <v>0</v>
      </c>
      <c r="E66" s="95"/>
      <c r="F66" s="113"/>
      <c r="G66" s="13"/>
      <c r="H66" s="13"/>
      <c r="I66" s="13">
        <f t="shared" si="33"/>
        <v>0</v>
      </c>
      <c r="J66" s="13">
        <f t="shared" si="33"/>
        <v>0</v>
      </c>
      <c r="K66" s="13">
        <f t="shared" si="33"/>
        <v>0</v>
      </c>
      <c r="L66" s="13">
        <f t="shared" si="33"/>
        <v>0</v>
      </c>
      <c r="M66" s="13"/>
      <c r="N66" s="13"/>
      <c r="O66" s="13"/>
      <c r="P66" s="13">
        <f>IF($D66&gt;0,P$23*($D66),0)</f>
        <v>0</v>
      </c>
      <c r="Q66" s="13"/>
      <c r="R66" s="13"/>
      <c r="S66" s="13"/>
      <c r="T66" s="13">
        <f>IF($D66&gt;0,T$23*($D66),0)</f>
        <v>0</v>
      </c>
      <c r="U66" s="13"/>
      <c r="V66" s="13"/>
      <c r="W66" s="13">
        <f t="shared" si="34"/>
        <v>0</v>
      </c>
      <c r="X66" s="13">
        <f t="shared" si="34"/>
        <v>0</v>
      </c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>
        <f>IF($D66&gt;0,AN$23*($D66),0)</f>
        <v>0</v>
      </c>
      <c r="AO66" s="13">
        <f>IF($D66&gt;0,AO$23*($D66),0)</f>
        <v>0</v>
      </c>
      <c r="AP66" s="13"/>
      <c r="AQ66" s="13"/>
      <c r="AR66" s="114"/>
      <c r="AT66" s="91">
        <f t="shared" si="31"/>
        <v>0</v>
      </c>
    </row>
    <row r="67" spans="2:46" ht="24" x14ac:dyDescent="0.3">
      <c r="B67" s="100" t="s">
        <v>28</v>
      </c>
      <c r="C67" s="104">
        <f>'Controls and SOA'!C50</f>
        <v>0</v>
      </c>
      <c r="D67" s="105">
        <f t="shared" si="2"/>
        <v>0</v>
      </c>
      <c r="E67" s="95"/>
      <c r="F67" s="113">
        <f t="shared" ref="F67:F76" si="35">IF($D67&gt;0,F$23*($D67),0)</f>
        <v>0</v>
      </c>
      <c r="G67" s="13"/>
      <c r="H67" s="13"/>
      <c r="I67" s="13">
        <f>IF($D67&gt;0,I$23*($D67),0)</f>
        <v>0</v>
      </c>
      <c r="J67" s="13">
        <f>IF($D67&gt;0,J$23*($D67),0)</f>
        <v>0</v>
      </c>
      <c r="K67" s="13"/>
      <c r="L67" s="13"/>
      <c r="M67" s="13"/>
      <c r="N67" s="13"/>
      <c r="O67" s="13"/>
      <c r="P67" s="13"/>
      <c r="Q67" s="13"/>
      <c r="R67" s="13">
        <f t="shared" ref="R67:R76" si="36">IF($D67&gt;0,R$23*($D67),0)</f>
        <v>0</v>
      </c>
      <c r="S67" s="13"/>
      <c r="T67" s="13">
        <f>IF($D67&gt;0,T$23*($D67),0)</f>
        <v>0</v>
      </c>
      <c r="U67" s="13">
        <f t="shared" ref="U67:U76" si="37">IF($D67&gt;0,U$23*($D67),0)</f>
        <v>0</v>
      </c>
      <c r="V67" s="13"/>
      <c r="W67" s="13">
        <f t="shared" si="34"/>
        <v>0</v>
      </c>
      <c r="X67" s="13">
        <f t="shared" si="34"/>
        <v>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>
        <f>IF($D67&gt;0,AN$23*($D67),0)</f>
        <v>0</v>
      </c>
      <c r="AO67" s="13"/>
      <c r="AP67" s="13"/>
      <c r="AQ67" s="13"/>
      <c r="AR67" s="114"/>
      <c r="AT67" s="91">
        <f t="shared" si="31"/>
        <v>0</v>
      </c>
    </row>
    <row r="68" spans="2:46" ht="36" x14ac:dyDescent="0.3">
      <c r="B68" s="100" t="s">
        <v>29</v>
      </c>
      <c r="C68" s="106">
        <f>'Controls and SOA'!C51</f>
        <v>0</v>
      </c>
      <c r="D68" s="105">
        <f t="shared" si="2"/>
        <v>0</v>
      </c>
      <c r="E68" s="95"/>
      <c r="F68" s="113">
        <f t="shared" si="35"/>
        <v>0</v>
      </c>
      <c r="G68" s="13">
        <f>IF($D68&gt;0,G$23*($D68),0)</f>
        <v>0</v>
      </c>
      <c r="H68" s="13">
        <f>IF($D68&gt;0,H$23*($D68),0)</f>
        <v>0</v>
      </c>
      <c r="I68" s="13"/>
      <c r="J68" s="13">
        <f t="shared" ref="J68:O68" si="38">IF($D68&gt;0,J$23*($D68),0)</f>
        <v>0</v>
      </c>
      <c r="K68" s="13">
        <f t="shared" si="38"/>
        <v>0</v>
      </c>
      <c r="L68" s="13">
        <f t="shared" si="38"/>
        <v>0</v>
      </c>
      <c r="M68" s="13">
        <f t="shared" si="38"/>
        <v>0</v>
      </c>
      <c r="N68" s="13">
        <f t="shared" si="38"/>
        <v>0</v>
      </c>
      <c r="O68" s="13">
        <f t="shared" si="38"/>
        <v>0</v>
      </c>
      <c r="P68" s="13"/>
      <c r="Q68" s="13">
        <f>IF($D68&gt;0,Q$23*($D68),0)</f>
        <v>0</v>
      </c>
      <c r="R68" s="13">
        <f t="shared" si="36"/>
        <v>0</v>
      </c>
      <c r="S68" s="13"/>
      <c r="T68" s="13"/>
      <c r="U68" s="13">
        <f t="shared" si="37"/>
        <v>0</v>
      </c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14"/>
      <c r="AT68" s="91">
        <f t="shared" si="31"/>
        <v>0</v>
      </c>
    </row>
    <row r="69" spans="2:46" x14ac:dyDescent="0.3">
      <c r="B69" s="100" t="s">
        <v>30</v>
      </c>
      <c r="C69" s="104">
        <f>'Controls and SOA'!C52</f>
        <v>0</v>
      </c>
      <c r="D69" s="105">
        <f t="shared" si="2"/>
        <v>0</v>
      </c>
      <c r="E69" s="95"/>
      <c r="F69" s="113">
        <f t="shared" si="35"/>
        <v>0</v>
      </c>
      <c r="G69" s="13"/>
      <c r="H69" s="13">
        <f>IF($D69&gt;0,H$23*($D69),0)</f>
        <v>0</v>
      </c>
      <c r="I69" s="13">
        <f>IF($D69&gt;0,I$23*($D69),0)</f>
        <v>0</v>
      </c>
      <c r="J69" s="13">
        <f>IF($D69&gt;0,J$23*($D69),0)</f>
        <v>0</v>
      </c>
      <c r="K69" s="13"/>
      <c r="L69" s="13">
        <f t="shared" ref="L69:L76" si="39">IF($D69&gt;0,L$23*($D69),0)</f>
        <v>0</v>
      </c>
      <c r="M69" s="13"/>
      <c r="N69" s="13">
        <f>IF($D69&gt;0,N$23*($D69),0)</f>
        <v>0</v>
      </c>
      <c r="O69" s="13">
        <f>IF($D69&gt;0,O$23*($D69),0)</f>
        <v>0</v>
      </c>
      <c r="P69" s="13"/>
      <c r="Q69" s="13"/>
      <c r="R69" s="13">
        <f t="shared" si="36"/>
        <v>0</v>
      </c>
      <c r="S69" s="13"/>
      <c r="T69" s="13"/>
      <c r="U69" s="13">
        <f t="shared" si="37"/>
        <v>0</v>
      </c>
      <c r="V69" s="13"/>
      <c r="W69" s="13"/>
      <c r="X69" s="13"/>
      <c r="Y69" s="13"/>
      <c r="Z69" s="13"/>
      <c r="AA69" s="13"/>
      <c r="AB69" s="13">
        <f>IF($D69&gt;0,AB$23*($D69),0)</f>
        <v>0</v>
      </c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>
        <f t="shared" ref="AN69:AN75" si="40">IF($D69&gt;0,AN$23*($D69),0)</f>
        <v>0</v>
      </c>
      <c r="AO69" s="13"/>
      <c r="AP69" s="13"/>
      <c r="AQ69" s="13"/>
      <c r="AR69" s="114"/>
      <c r="AT69" s="91">
        <f t="shared" si="31"/>
        <v>0</v>
      </c>
    </row>
    <row r="70" spans="2:46" ht="24" x14ac:dyDescent="0.3">
      <c r="B70" s="100" t="s">
        <v>31</v>
      </c>
      <c r="C70" s="104">
        <f>'Controls and SOA'!C53</f>
        <v>0</v>
      </c>
      <c r="D70" s="105">
        <f t="shared" si="2"/>
        <v>0</v>
      </c>
      <c r="E70" s="95"/>
      <c r="F70" s="113">
        <f t="shared" si="35"/>
        <v>0</v>
      </c>
      <c r="G70" s="13"/>
      <c r="H70" s="13"/>
      <c r="I70" s="13">
        <f t="shared" ref="I70:J76" si="41">IF($D70&gt;0,I$23*($D70),0)</f>
        <v>0</v>
      </c>
      <c r="J70" s="13">
        <f t="shared" si="41"/>
        <v>0</v>
      </c>
      <c r="K70" s="13"/>
      <c r="L70" s="13">
        <f t="shared" si="39"/>
        <v>0</v>
      </c>
      <c r="M70" s="13"/>
      <c r="N70" s="13"/>
      <c r="O70" s="13"/>
      <c r="P70" s="13"/>
      <c r="Q70" s="13"/>
      <c r="R70" s="13">
        <f t="shared" si="36"/>
        <v>0</v>
      </c>
      <c r="S70" s="13"/>
      <c r="T70" s="13">
        <f>IF($D70&gt;0,T$23*($D70),0)</f>
        <v>0</v>
      </c>
      <c r="U70" s="13">
        <f t="shared" si="37"/>
        <v>0</v>
      </c>
      <c r="V70" s="13"/>
      <c r="W70" s="13">
        <f>IF($D70&gt;0,W$23*($D70),0)</f>
        <v>0</v>
      </c>
      <c r="X70" s="13">
        <f>IF($D70&gt;0,X$23*($D70),0)</f>
        <v>0</v>
      </c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>
        <f t="shared" si="40"/>
        <v>0</v>
      </c>
      <c r="AO70" s="13"/>
      <c r="AP70" s="13"/>
      <c r="AQ70" s="13"/>
      <c r="AR70" s="114"/>
      <c r="AT70" s="91">
        <f t="shared" si="31"/>
        <v>0</v>
      </c>
    </row>
    <row r="71" spans="2:46" ht="24" x14ac:dyDescent="0.3">
      <c r="B71" s="100" t="s">
        <v>32</v>
      </c>
      <c r="C71" s="104">
        <f>'Controls and SOA'!C54</f>
        <v>0</v>
      </c>
      <c r="D71" s="105">
        <f t="shared" si="2"/>
        <v>0</v>
      </c>
      <c r="E71" s="95"/>
      <c r="F71" s="113">
        <f t="shared" si="35"/>
        <v>0</v>
      </c>
      <c r="G71" s="13">
        <f t="shared" ref="G71:H76" si="42">IF($D71&gt;0,G$23*($D71),0)</f>
        <v>0</v>
      </c>
      <c r="H71" s="13">
        <f t="shared" si="42"/>
        <v>0</v>
      </c>
      <c r="I71" s="13">
        <f t="shared" si="41"/>
        <v>0</v>
      </c>
      <c r="J71" s="13">
        <f t="shared" si="41"/>
        <v>0</v>
      </c>
      <c r="K71" s="13">
        <f t="shared" ref="K71:K76" si="43">IF($D71&gt;0,K$23*($D71),0)</f>
        <v>0</v>
      </c>
      <c r="L71" s="13">
        <f t="shared" si="39"/>
        <v>0</v>
      </c>
      <c r="M71" s="13">
        <f>IF($D71&gt;0,M$23*($D71),0)</f>
        <v>0</v>
      </c>
      <c r="N71" s="13">
        <f>IF($D71&gt;0,N$23*($D71),0)</f>
        <v>0</v>
      </c>
      <c r="O71" s="13">
        <f>IF($D71&gt;0,O$23*($D71),0)</f>
        <v>0</v>
      </c>
      <c r="P71" s="13">
        <f>IF($D71&gt;0,P$23*($D71),0)</f>
        <v>0</v>
      </c>
      <c r="Q71" s="13">
        <f>IF($D71&gt;0,Q$23*($D71),0)</f>
        <v>0</v>
      </c>
      <c r="R71" s="13">
        <f t="shared" si="36"/>
        <v>0</v>
      </c>
      <c r="S71" s="13"/>
      <c r="T71" s="13">
        <f>IF($D71&gt;0,T$23*($D71),0)</f>
        <v>0</v>
      </c>
      <c r="U71" s="13">
        <f t="shared" si="37"/>
        <v>0</v>
      </c>
      <c r="V71" s="13">
        <f>IF($D71&gt;0,V$23*($D71),0)</f>
        <v>0</v>
      </c>
      <c r="W71" s="13"/>
      <c r="X71" s="13">
        <f>IF($D71&gt;0,X$23*($D71),0)</f>
        <v>0</v>
      </c>
      <c r="Y71" s="13"/>
      <c r="Z71" s="13"/>
      <c r="AA71" s="13"/>
      <c r="AB71" s="13">
        <f>IF($D71&gt;0,AB$23*($D71),0)</f>
        <v>0</v>
      </c>
      <c r="AC71" s="13"/>
      <c r="AD71" s="13">
        <f>IF($D71&gt;0,AD$23*($D71),0)</f>
        <v>0</v>
      </c>
      <c r="AE71" s="13">
        <f>IF($D71&gt;0,AE$23*($D71),0)</f>
        <v>0</v>
      </c>
      <c r="AF71" s="13"/>
      <c r="AG71" s="13">
        <f t="shared" ref="AG71:AG76" si="44">IF($D71&gt;0,AG$23*($D71),0)</f>
        <v>0</v>
      </c>
      <c r="AH71" s="13"/>
      <c r="AI71" s="13"/>
      <c r="AJ71" s="13"/>
      <c r="AK71" s="13"/>
      <c r="AL71" s="13">
        <f>IF($D71&gt;0,AL$23*($D71),0)</f>
        <v>0</v>
      </c>
      <c r="AM71" s="13"/>
      <c r="AN71" s="13">
        <f t="shared" si="40"/>
        <v>0</v>
      </c>
      <c r="AO71" s="13"/>
      <c r="AP71" s="13">
        <f>IF($D71&gt;0,AP$23*($D71),0)</f>
        <v>0</v>
      </c>
      <c r="AQ71" s="13"/>
      <c r="AR71" s="114">
        <f>IF($D71&gt;0,AR$23*($D71),0)</f>
        <v>0</v>
      </c>
      <c r="AT71" s="91">
        <f t="shared" si="31"/>
        <v>0</v>
      </c>
    </row>
    <row r="72" spans="2:46" x14ac:dyDescent="0.3">
      <c r="B72" s="100" t="s">
        <v>33</v>
      </c>
      <c r="C72" s="104">
        <f>'Controls and SOA'!C55</f>
        <v>0</v>
      </c>
      <c r="D72" s="105">
        <f t="shared" si="2"/>
        <v>0</v>
      </c>
      <c r="E72" s="95"/>
      <c r="F72" s="113">
        <f t="shared" si="35"/>
        <v>0</v>
      </c>
      <c r="G72" s="13">
        <f t="shared" si="42"/>
        <v>0</v>
      </c>
      <c r="H72" s="13">
        <f t="shared" si="42"/>
        <v>0</v>
      </c>
      <c r="I72" s="13">
        <f t="shared" si="41"/>
        <v>0</v>
      </c>
      <c r="J72" s="13">
        <f t="shared" si="41"/>
        <v>0</v>
      </c>
      <c r="K72" s="13">
        <f t="shared" si="43"/>
        <v>0</v>
      </c>
      <c r="L72" s="13">
        <f t="shared" si="39"/>
        <v>0</v>
      </c>
      <c r="M72" s="13">
        <f t="shared" ref="M72:P76" si="45">IF($D72&gt;0,M$23*($D72),0)</f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/>
      <c r="R72" s="13">
        <f t="shared" si="36"/>
        <v>0</v>
      </c>
      <c r="S72" s="13"/>
      <c r="T72" s="13"/>
      <c r="U72" s="13">
        <f t="shared" si="37"/>
        <v>0</v>
      </c>
      <c r="V72" s="13"/>
      <c r="W72" s="13"/>
      <c r="X72" s="13"/>
      <c r="Y72" s="13"/>
      <c r="Z72" s="13"/>
      <c r="AA72" s="13"/>
      <c r="AB72" s="13"/>
      <c r="AC72" s="13"/>
      <c r="AD72" s="13">
        <f>IF($D72&gt;0,AD$23*($D72),0)</f>
        <v>0</v>
      </c>
      <c r="AE72" s="13">
        <f>IF($D72&gt;0,AE$23*($D72),0)</f>
        <v>0</v>
      </c>
      <c r="AF72" s="13"/>
      <c r="AG72" s="13">
        <f t="shared" si="44"/>
        <v>0</v>
      </c>
      <c r="AH72" s="13"/>
      <c r="AI72" s="13"/>
      <c r="AJ72" s="13"/>
      <c r="AK72" s="13"/>
      <c r="AL72" s="13">
        <f>IF($D72&gt;0,AL$23*($D72),0)</f>
        <v>0</v>
      </c>
      <c r="AM72" s="13"/>
      <c r="AN72" s="13">
        <f t="shared" si="40"/>
        <v>0</v>
      </c>
      <c r="AO72" s="13"/>
      <c r="AP72" s="13">
        <f>IF($D72&gt;0,AP$23*($D72),0)</f>
        <v>0</v>
      </c>
      <c r="AQ72" s="13"/>
      <c r="AR72" s="114"/>
      <c r="AT72" s="91">
        <f t="shared" si="31"/>
        <v>0</v>
      </c>
    </row>
    <row r="73" spans="2:46" x14ac:dyDescent="0.3">
      <c r="B73" s="100" t="s">
        <v>34</v>
      </c>
      <c r="C73" s="104">
        <f>'Controls and SOA'!C56</f>
        <v>0</v>
      </c>
      <c r="D73" s="105">
        <f t="shared" si="2"/>
        <v>0</v>
      </c>
      <c r="E73" s="95"/>
      <c r="F73" s="113">
        <f t="shared" si="35"/>
        <v>0</v>
      </c>
      <c r="G73" s="13">
        <f t="shared" si="42"/>
        <v>0</v>
      </c>
      <c r="H73" s="13">
        <f t="shared" si="42"/>
        <v>0</v>
      </c>
      <c r="I73" s="13">
        <f t="shared" si="41"/>
        <v>0</v>
      </c>
      <c r="J73" s="13">
        <f t="shared" si="41"/>
        <v>0</v>
      </c>
      <c r="K73" s="13">
        <f t="shared" si="43"/>
        <v>0</v>
      </c>
      <c r="L73" s="13">
        <f t="shared" si="39"/>
        <v>0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>IF($D73&gt;0,Q$23*($D73),0)</f>
        <v>0</v>
      </c>
      <c r="R73" s="13">
        <f t="shared" si="36"/>
        <v>0</v>
      </c>
      <c r="S73" s="13"/>
      <c r="T73" s="13"/>
      <c r="U73" s="13">
        <f t="shared" si="37"/>
        <v>0</v>
      </c>
      <c r="V73" s="13">
        <f>IF($D73&gt;0,V$23*($D73),0)</f>
        <v>0</v>
      </c>
      <c r="W73" s="13"/>
      <c r="X73" s="13"/>
      <c r="Y73" s="13"/>
      <c r="Z73" s="13"/>
      <c r="AA73" s="13"/>
      <c r="AB73" s="13">
        <f>IF($D73&gt;0,AB$23*($D73),0)</f>
        <v>0</v>
      </c>
      <c r="AC73" s="13"/>
      <c r="AD73" s="13"/>
      <c r="AE73" s="13"/>
      <c r="AF73" s="13"/>
      <c r="AG73" s="13">
        <f t="shared" si="44"/>
        <v>0</v>
      </c>
      <c r="AH73" s="13"/>
      <c r="AI73" s="13"/>
      <c r="AJ73" s="13"/>
      <c r="AK73" s="13"/>
      <c r="AL73" s="13">
        <f>IF($D73&gt;0,AL$23*($D73),0)</f>
        <v>0</v>
      </c>
      <c r="AM73" s="13"/>
      <c r="AN73" s="13">
        <f t="shared" si="40"/>
        <v>0</v>
      </c>
      <c r="AO73" s="13"/>
      <c r="AP73" s="13"/>
      <c r="AQ73" s="13"/>
      <c r="AR73" s="114">
        <f>IF($D73&gt;0,AR$23*($D73),0)</f>
        <v>0</v>
      </c>
      <c r="AT73" s="91">
        <f t="shared" si="31"/>
        <v>0</v>
      </c>
    </row>
    <row r="74" spans="2:46" x14ac:dyDescent="0.3">
      <c r="B74" s="100" t="s">
        <v>35</v>
      </c>
      <c r="C74" s="104">
        <f>'Controls and SOA'!C57</f>
        <v>0</v>
      </c>
      <c r="D74" s="105">
        <f t="shared" si="2"/>
        <v>0</v>
      </c>
      <c r="E74" s="95"/>
      <c r="F74" s="113">
        <f t="shared" si="35"/>
        <v>0</v>
      </c>
      <c r="G74" s="13">
        <f t="shared" si="42"/>
        <v>0</v>
      </c>
      <c r="H74" s="13">
        <f t="shared" si="42"/>
        <v>0</v>
      </c>
      <c r="I74" s="13">
        <f t="shared" si="41"/>
        <v>0</v>
      </c>
      <c r="J74" s="13">
        <f t="shared" si="41"/>
        <v>0</v>
      </c>
      <c r="K74" s="13">
        <f t="shared" si="43"/>
        <v>0</v>
      </c>
      <c r="L74" s="13">
        <f t="shared" si="39"/>
        <v>0</v>
      </c>
      <c r="M74" s="13">
        <f t="shared" si="45"/>
        <v>0</v>
      </c>
      <c r="N74" s="13">
        <f t="shared" si="45"/>
        <v>0</v>
      </c>
      <c r="O74" s="13">
        <f t="shared" si="45"/>
        <v>0</v>
      </c>
      <c r="P74" s="13">
        <f t="shared" si="45"/>
        <v>0</v>
      </c>
      <c r="Q74" s="13">
        <f>IF($D74&gt;0,Q$23*($D74),0)</f>
        <v>0</v>
      </c>
      <c r="R74" s="13">
        <f t="shared" si="36"/>
        <v>0</v>
      </c>
      <c r="S74" s="13"/>
      <c r="T74" s="13"/>
      <c r="U74" s="13">
        <f t="shared" si="37"/>
        <v>0</v>
      </c>
      <c r="V74" s="13">
        <f>IF($D74&gt;0,V$23*($D74),0)</f>
        <v>0</v>
      </c>
      <c r="W74" s="13"/>
      <c r="X74" s="13"/>
      <c r="Y74" s="13"/>
      <c r="Z74" s="13"/>
      <c r="AA74" s="13"/>
      <c r="AB74" s="13">
        <f>IF($D74&gt;0,AB$23*($D74),0)</f>
        <v>0</v>
      </c>
      <c r="AC74" s="13"/>
      <c r="AD74" s="13">
        <f>IF($D74&gt;0,AD$23*($D74),0)</f>
        <v>0</v>
      </c>
      <c r="AE74" s="13">
        <f>IF($D74&gt;0,AE$23*($D74),0)</f>
        <v>0</v>
      </c>
      <c r="AF74" s="13"/>
      <c r="AG74" s="13">
        <f t="shared" si="44"/>
        <v>0</v>
      </c>
      <c r="AH74" s="13"/>
      <c r="AI74" s="13"/>
      <c r="AJ74" s="13"/>
      <c r="AK74" s="13"/>
      <c r="AL74" s="13"/>
      <c r="AM74" s="13"/>
      <c r="AN74" s="13">
        <f t="shared" si="40"/>
        <v>0</v>
      </c>
      <c r="AO74" s="13"/>
      <c r="AP74" s="13">
        <f>IF($D74&gt;0,AP$23*($D74),0)</f>
        <v>0</v>
      </c>
      <c r="AQ74" s="13"/>
      <c r="AR74" s="114">
        <f>IF($D74&gt;0,AR$23*($D74),0)</f>
        <v>0</v>
      </c>
      <c r="AT74" s="91">
        <f t="shared" si="31"/>
        <v>0</v>
      </c>
    </row>
    <row r="75" spans="2:46" x14ac:dyDescent="0.3">
      <c r="B75" s="100" t="s">
        <v>38</v>
      </c>
      <c r="C75" s="104">
        <f>'Controls and SOA'!C58</f>
        <v>0</v>
      </c>
      <c r="D75" s="105">
        <f t="shared" si="2"/>
        <v>0</v>
      </c>
      <c r="E75" s="95"/>
      <c r="F75" s="113">
        <f t="shared" si="35"/>
        <v>0</v>
      </c>
      <c r="G75" s="13">
        <f t="shared" si="42"/>
        <v>0</v>
      </c>
      <c r="H75" s="13">
        <f t="shared" si="42"/>
        <v>0</v>
      </c>
      <c r="I75" s="13">
        <f t="shared" si="41"/>
        <v>0</v>
      </c>
      <c r="J75" s="13">
        <f t="shared" si="41"/>
        <v>0</v>
      </c>
      <c r="K75" s="13">
        <f t="shared" si="43"/>
        <v>0</v>
      </c>
      <c r="L75" s="13">
        <f t="shared" si="39"/>
        <v>0</v>
      </c>
      <c r="M75" s="13">
        <f t="shared" si="45"/>
        <v>0</v>
      </c>
      <c r="N75" s="13">
        <f t="shared" si="45"/>
        <v>0</v>
      </c>
      <c r="O75" s="13">
        <f t="shared" si="45"/>
        <v>0</v>
      </c>
      <c r="P75" s="13">
        <f t="shared" si="45"/>
        <v>0</v>
      </c>
      <c r="Q75" s="13"/>
      <c r="R75" s="13">
        <f t="shared" si="36"/>
        <v>0</v>
      </c>
      <c r="S75" s="13"/>
      <c r="T75" s="13"/>
      <c r="U75" s="13">
        <f t="shared" si="37"/>
        <v>0</v>
      </c>
      <c r="V75" s="13"/>
      <c r="W75" s="13"/>
      <c r="X75" s="13">
        <f>IF($D75&gt;0,X$23*($D75),0)</f>
        <v>0</v>
      </c>
      <c r="Y75" s="13"/>
      <c r="Z75" s="13"/>
      <c r="AA75" s="13"/>
      <c r="AB75" s="13"/>
      <c r="AC75" s="13"/>
      <c r="AD75" s="13"/>
      <c r="AE75" s="13"/>
      <c r="AF75" s="13"/>
      <c r="AG75" s="13">
        <f t="shared" si="44"/>
        <v>0</v>
      </c>
      <c r="AH75" s="13"/>
      <c r="AI75" s="13"/>
      <c r="AJ75" s="13"/>
      <c r="AK75" s="13"/>
      <c r="AL75" s="13"/>
      <c r="AM75" s="13"/>
      <c r="AN75" s="13">
        <f t="shared" si="40"/>
        <v>0</v>
      </c>
      <c r="AO75" s="13"/>
      <c r="AP75" s="13"/>
      <c r="AQ75" s="13"/>
      <c r="AR75" s="114"/>
      <c r="AT75" s="91">
        <f t="shared" si="31"/>
        <v>0</v>
      </c>
    </row>
    <row r="76" spans="2:46" ht="24" x14ac:dyDescent="0.3">
      <c r="B76" s="100" t="s">
        <v>36</v>
      </c>
      <c r="C76" s="104">
        <f>'Controls and SOA'!C59</f>
        <v>0</v>
      </c>
      <c r="D76" s="105">
        <f t="shared" si="2"/>
        <v>0</v>
      </c>
      <c r="E76" s="95"/>
      <c r="F76" s="113">
        <f t="shared" si="35"/>
        <v>0</v>
      </c>
      <c r="G76" s="13">
        <f t="shared" si="42"/>
        <v>0</v>
      </c>
      <c r="H76" s="13">
        <f t="shared" si="42"/>
        <v>0</v>
      </c>
      <c r="I76" s="13">
        <f t="shared" si="41"/>
        <v>0</v>
      </c>
      <c r="J76" s="13">
        <f t="shared" si="41"/>
        <v>0</v>
      </c>
      <c r="K76" s="13">
        <f t="shared" si="43"/>
        <v>0</v>
      </c>
      <c r="L76" s="13">
        <f t="shared" si="39"/>
        <v>0</v>
      </c>
      <c r="M76" s="13">
        <f t="shared" si="45"/>
        <v>0</v>
      </c>
      <c r="N76" s="13">
        <f t="shared" si="45"/>
        <v>0</v>
      </c>
      <c r="O76" s="13">
        <f t="shared" si="45"/>
        <v>0</v>
      </c>
      <c r="P76" s="13">
        <f t="shared" si="45"/>
        <v>0</v>
      </c>
      <c r="Q76" s="13">
        <f>IF($D76&gt;0,Q$23*($D76),0)</f>
        <v>0</v>
      </c>
      <c r="R76" s="13">
        <f t="shared" si="36"/>
        <v>0</v>
      </c>
      <c r="S76" s="13"/>
      <c r="T76" s="13"/>
      <c r="U76" s="13">
        <f t="shared" si="37"/>
        <v>0</v>
      </c>
      <c r="V76" s="13">
        <f>IF($D76&gt;0,V$23*($D76),0)</f>
        <v>0</v>
      </c>
      <c r="W76" s="13"/>
      <c r="X76" s="13">
        <f>IF($D76&gt;0,X$23*($D76),0)</f>
        <v>0</v>
      </c>
      <c r="Y76" s="13"/>
      <c r="Z76" s="13"/>
      <c r="AA76" s="13"/>
      <c r="AB76" s="13">
        <f>IF($D76&gt;0,AB$23*($D76),0)</f>
        <v>0</v>
      </c>
      <c r="AC76" s="13"/>
      <c r="AD76" s="13">
        <f>IF($D76&gt;0,AD$23*($D76),0)</f>
        <v>0</v>
      </c>
      <c r="AE76" s="13">
        <f>IF($D76&gt;0,AE$23*($D76),0)</f>
        <v>0</v>
      </c>
      <c r="AF76" s="13"/>
      <c r="AG76" s="13">
        <f t="shared" si="44"/>
        <v>0</v>
      </c>
      <c r="AH76" s="13"/>
      <c r="AI76" s="13"/>
      <c r="AJ76" s="13"/>
      <c r="AK76" s="13"/>
      <c r="AL76" s="13">
        <f>IF($D76&gt;0,AL$23*($D76),0)</f>
        <v>0</v>
      </c>
      <c r="AM76" s="13"/>
      <c r="AN76" s="13"/>
      <c r="AO76" s="13">
        <f>IF($D76&gt;0,AO$23*($D76),0)</f>
        <v>0</v>
      </c>
      <c r="AP76" s="13">
        <f>IF($D76&gt;0,AP$23*($D76),0)</f>
        <v>0</v>
      </c>
      <c r="AQ76" s="13"/>
      <c r="AR76" s="114">
        <f>IF($D76&gt;0,AR$23*($D76),0)</f>
        <v>0</v>
      </c>
      <c r="AT76" s="91">
        <f t="shared" si="31"/>
        <v>0</v>
      </c>
    </row>
    <row r="77" spans="2:46" ht="24" x14ac:dyDescent="0.3">
      <c r="B77" s="100" t="s">
        <v>37</v>
      </c>
      <c r="C77" s="104">
        <f>'Controls and SOA'!C60</f>
        <v>0</v>
      </c>
      <c r="D77" s="105">
        <f t="shared" si="2"/>
        <v>0</v>
      </c>
      <c r="E77" s="95"/>
      <c r="F77" s="1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>
        <f>IF($D77&gt;0,Y$23*($D77),0)</f>
        <v>0</v>
      </c>
      <c r="Z77" s="13"/>
      <c r="AA77" s="13"/>
      <c r="AB77" s="13">
        <f>IF($D77&gt;0,AB$23*($D77),0)</f>
        <v>0</v>
      </c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14"/>
      <c r="AT77" s="91">
        <f t="shared" si="31"/>
        <v>0</v>
      </c>
    </row>
    <row r="78" spans="2:46" ht="24" x14ac:dyDescent="0.3">
      <c r="B78" s="100" t="s">
        <v>72</v>
      </c>
      <c r="C78" s="104">
        <f>'Controls and SOA'!C61</f>
        <v>0</v>
      </c>
      <c r="D78" s="105">
        <f t="shared" si="2"/>
        <v>0</v>
      </c>
      <c r="E78" s="95"/>
      <c r="F78" s="113"/>
      <c r="G78" s="13"/>
      <c r="H78" s="13"/>
      <c r="I78" s="13">
        <f>IF($D78&gt;0,I$23*($D78),0)</f>
        <v>0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>
        <f>IF($D78&gt;0,V$23*($D78),0)</f>
        <v>0</v>
      </c>
      <c r="W78" s="13"/>
      <c r="X78" s="13"/>
      <c r="Y78" s="13"/>
      <c r="Z78" s="13"/>
      <c r="AA78" s="13"/>
      <c r="AB78" s="13">
        <f>IF($D78&gt;0,AB$23*($D78),0)</f>
        <v>0</v>
      </c>
      <c r="AC78" s="13"/>
      <c r="AD78" s="13"/>
      <c r="AE78" s="13"/>
      <c r="AF78" s="13"/>
      <c r="AG78" s="13"/>
      <c r="AH78" s="13">
        <f>IF($D78&gt;0,AH$23*($D78),0)</f>
        <v>0</v>
      </c>
      <c r="AI78" s="13"/>
      <c r="AJ78" s="13"/>
      <c r="AK78" s="13"/>
      <c r="AL78" s="13">
        <f>IF($D78&gt;0,AL$23*($D78),0)</f>
        <v>0</v>
      </c>
      <c r="AM78" s="13"/>
      <c r="AN78" s="13"/>
      <c r="AO78" s="13">
        <f>IF($D78&gt;0,AO$23*($D78),0)</f>
        <v>0</v>
      </c>
      <c r="AP78" s="13"/>
      <c r="AQ78" s="13"/>
      <c r="AR78" s="114">
        <f>IF($D78&gt;0,AR$23*($D78),0)</f>
        <v>0</v>
      </c>
      <c r="AT78" s="91">
        <f t="shared" si="31"/>
        <v>0</v>
      </c>
    </row>
    <row r="79" spans="2:46" ht="24.6" thickBot="1" x14ac:dyDescent="0.35">
      <c r="B79" s="98" t="s">
        <v>73</v>
      </c>
      <c r="C79" s="104">
        <f>'Controls and SOA'!C62</f>
        <v>0</v>
      </c>
      <c r="D79" s="105">
        <f t="shared" si="2"/>
        <v>0</v>
      </c>
      <c r="E79" s="95"/>
      <c r="F79" s="113"/>
      <c r="G79" s="13"/>
      <c r="H79" s="13"/>
      <c r="I79" s="13">
        <f>IF($D79&gt;0,I$23*($D79),0)</f>
        <v>0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>
        <f>IF($D79&gt;0,V$23*($D79),0)</f>
        <v>0</v>
      </c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14"/>
      <c r="AT79" s="91">
        <f t="shared" si="31"/>
        <v>0</v>
      </c>
    </row>
    <row r="80" spans="2:46" ht="24" x14ac:dyDescent="0.3">
      <c r="B80" s="99" t="s">
        <v>39</v>
      </c>
      <c r="C80" s="104">
        <f>'Controls and SOA'!C63</f>
        <v>0</v>
      </c>
      <c r="D80" s="105">
        <f t="shared" si="2"/>
        <v>0</v>
      </c>
      <c r="E80" s="95"/>
      <c r="F80" s="113"/>
      <c r="G80" s="13"/>
      <c r="H80" s="13"/>
      <c r="I80" s="13"/>
      <c r="J80" s="13"/>
      <c r="K80" s="13"/>
      <c r="L80" s="13"/>
      <c r="M80" s="13"/>
      <c r="N80" s="13"/>
      <c r="O80" s="13"/>
      <c r="P80" s="13">
        <f t="shared" ref="P80:S81" si="46">IF($D80&gt;0,P$23*($D80),0)</f>
        <v>0</v>
      </c>
      <c r="Q80" s="13">
        <f t="shared" si="46"/>
        <v>0</v>
      </c>
      <c r="R80" s="13">
        <f t="shared" si="46"/>
        <v>0</v>
      </c>
      <c r="S80" s="13">
        <f t="shared" si="46"/>
        <v>0</v>
      </c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>
        <f>IF($D80&gt;0,AD$23*($D80),0)</f>
        <v>0</v>
      </c>
      <c r="AE80" s="13"/>
      <c r="AF80" s="13"/>
      <c r="AG80" s="13">
        <f>IF($D80&gt;0,AG$23*($D80),0)</f>
        <v>0</v>
      </c>
      <c r="AH80" s="13"/>
      <c r="AI80" s="13">
        <f>IF($D80&gt;0,AI$23*($D80),0)</f>
        <v>0</v>
      </c>
      <c r="AJ80" s="13"/>
      <c r="AK80" s="13">
        <f>IF($D80&gt;0,AK$23*($D80),0)</f>
        <v>0</v>
      </c>
      <c r="AL80" s="13">
        <f>IF($D80&gt;0,AL$23*($D80),0)</f>
        <v>0</v>
      </c>
      <c r="AM80" s="13"/>
      <c r="AN80" s="13"/>
      <c r="AO80" s="13"/>
      <c r="AP80" s="13"/>
      <c r="AQ80" s="13"/>
      <c r="AR80" s="114"/>
      <c r="AT80" s="91">
        <f t="shared" si="31"/>
        <v>0</v>
      </c>
    </row>
    <row r="81" spans="2:46" x14ac:dyDescent="0.3">
      <c r="B81" s="100" t="s">
        <v>40</v>
      </c>
      <c r="C81" s="104">
        <f>'Controls and SOA'!C64</f>
        <v>0</v>
      </c>
      <c r="D81" s="105">
        <f t="shared" si="2"/>
        <v>0</v>
      </c>
      <c r="E81" s="95"/>
      <c r="F81" s="113">
        <f>IF($D81&gt;0,F$23*($D81),0)</f>
        <v>0</v>
      </c>
      <c r="G81" s="13"/>
      <c r="H81" s="13"/>
      <c r="I81" s="13"/>
      <c r="J81" s="13">
        <f t="shared" ref="J81:L82" si="47">IF($D81&gt;0,J$23*($D81),0)</f>
        <v>0</v>
      </c>
      <c r="K81" s="13">
        <f t="shared" si="47"/>
        <v>0</v>
      </c>
      <c r="L81" s="13">
        <f t="shared" si="47"/>
        <v>0</v>
      </c>
      <c r="M81" s="13"/>
      <c r="N81" s="13"/>
      <c r="O81" s="13"/>
      <c r="P81" s="13">
        <f t="shared" si="46"/>
        <v>0</v>
      </c>
      <c r="Q81" s="13">
        <f t="shared" si="46"/>
        <v>0</v>
      </c>
      <c r="R81" s="13">
        <f t="shared" si="46"/>
        <v>0</v>
      </c>
      <c r="S81" s="13">
        <f t="shared" si="46"/>
        <v>0</v>
      </c>
      <c r="T81" s="13"/>
      <c r="U81" s="13"/>
      <c r="V81" s="13">
        <f>IF($D81&gt;0,V$23*($D81),0)</f>
        <v>0</v>
      </c>
      <c r="W81" s="13"/>
      <c r="X81" s="13"/>
      <c r="Y81" s="13"/>
      <c r="Z81" s="13"/>
      <c r="AA81" s="13"/>
      <c r="AB81" s="13">
        <f>IF($D81&gt;0,AB$23*($D81),0)</f>
        <v>0</v>
      </c>
      <c r="AC81" s="13"/>
      <c r="AD81" s="13">
        <f>IF($D81&gt;0,AD$23*($D81),0)</f>
        <v>0</v>
      </c>
      <c r="AE81" s="13"/>
      <c r="AF81" s="13"/>
      <c r="AG81" s="13">
        <f>IF($D81&gt;0,AG$23*($D81),0)</f>
        <v>0</v>
      </c>
      <c r="AH81" s="13"/>
      <c r="AI81" s="13">
        <f>IF($D81&gt;0,AI$23*($D81),0)</f>
        <v>0</v>
      </c>
      <c r="AJ81" s="13"/>
      <c r="AK81" s="13">
        <f>IF($D81&gt;0,AK$23*($D81),0)</f>
        <v>0</v>
      </c>
      <c r="AL81" s="13">
        <f>IF($D81&gt;0,AL$23*($D81),0)</f>
        <v>0</v>
      </c>
      <c r="AM81" s="13"/>
      <c r="AN81" s="13"/>
      <c r="AO81" s="13"/>
      <c r="AP81" s="13"/>
      <c r="AQ81" s="13"/>
      <c r="AR81" s="114">
        <f>IF($D81&gt;0,AR$23*($D81),0)</f>
        <v>0</v>
      </c>
      <c r="AT81" s="91">
        <f t="shared" si="31"/>
        <v>0</v>
      </c>
    </row>
    <row r="82" spans="2:46" x14ac:dyDescent="0.3">
      <c r="B82" s="100" t="s">
        <v>46</v>
      </c>
      <c r="C82" s="104">
        <f>'Controls and SOA'!C65</f>
        <v>0</v>
      </c>
      <c r="D82" s="105">
        <f t="shared" si="2"/>
        <v>0</v>
      </c>
      <c r="E82" s="95"/>
      <c r="F82" s="113">
        <f>IF($D82&gt;0,F$23*($D82),0)</f>
        <v>0</v>
      </c>
      <c r="G82" s="13"/>
      <c r="H82" s="13"/>
      <c r="I82" s="13"/>
      <c r="J82" s="13">
        <f t="shared" si="47"/>
        <v>0</v>
      </c>
      <c r="K82" s="13">
        <f t="shared" si="47"/>
        <v>0</v>
      </c>
      <c r="L82" s="13">
        <f t="shared" si="47"/>
        <v>0</v>
      </c>
      <c r="M82" s="13"/>
      <c r="N82" s="13"/>
      <c r="O82" s="13"/>
      <c r="P82" s="13">
        <f>IF($D82&gt;0,P$23*($D82),0)</f>
        <v>0</v>
      </c>
      <c r="Q82" s="13"/>
      <c r="R82" s="13"/>
      <c r="S82" s="13">
        <f>IF($D82&gt;0,S$23*($D82),0)</f>
        <v>0</v>
      </c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>
        <f>IF($D82&gt;0,AF$23*($D82),0)</f>
        <v>0</v>
      </c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14"/>
      <c r="AT82" s="91">
        <f t="shared" si="31"/>
        <v>0</v>
      </c>
    </row>
    <row r="83" spans="2:46" ht="36" x14ac:dyDescent="0.3">
      <c r="B83" s="100" t="s">
        <v>42</v>
      </c>
      <c r="C83" s="104">
        <f>'Controls and SOA'!C66</f>
        <v>0</v>
      </c>
      <c r="D83" s="105">
        <f t="shared" si="2"/>
        <v>0</v>
      </c>
      <c r="E83" s="95"/>
      <c r="F83" s="1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>
        <f>IF($D83&gt;0,AB$23*($D83),0)</f>
        <v>0</v>
      </c>
      <c r="AC83" s="13"/>
      <c r="AD83" s="13"/>
      <c r="AE83" s="13"/>
      <c r="AF83" s="13">
        <f>IF($D83&gt;0,AF$23*($D83),0)</f>
        <v>0</v>
      </c>
      <c r="AG83" s="13"/>
      <c r="AH83" s="13"/>
      <c r="AI83" s="13">
        <f>IF($D83&gt;0,AI$23*($D83),0)</f>
        <v>0</v>
      </c>
      <c r="AJ83" s="13"/>
      <c r="AK83" s="13">
        <f t="shared" ref="AK83:AK92" si="48">IF($D83&gt;0,AK$23*($D83),0)</f>
        <v>0</v>
      </c>
      <c r="AL83" s="13"/>
      <c r="AM83" s="13"/>
      <c r="AN83" s="13"/>
      <c r="AO83" s="13"/>
      <c r="AP83" s="13"/>
      <c r="AQ83" s="13"/>
      <c r="AR83" s="114"/>
      <c r="AT83" s="91">
        <f t="shared" si="31"/>
        <v>0</v>
      </c>
    </row>
    <row r="84" spans="2:46" ht="24" x14ac:dyDescent="0.3">
      <c r="B84" s="100" t="s">
        <v>49</v>
      </c>
      <c r="C84" s="104">
        <f>'Controls and SOA'!C67</f>
        <v>0</v>
      </c>
      <c r="D84" s="105">
        <f t="shared" si="2"/>
        <v>0</v>
      </c>
      <c r="E84" s="95"/>
      <c r="F84" s="1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>
        <f>IF($D84&gt;0,AB$23*($D84),0)</f>
        <v>0</v>
      </c>
      <c r="AC84" s="13"/>
      <c r="AD84" s="13"/>
      <c r="AE84" s="13"/>
      <c r="AF84" s="13"/>
      <c r="AG84" s="13"/>
      <c r="AH84" s="13">
        <f t="shared" ref="AH84:AH89" si="49">IF($D84&gt;0,AH$23*($D84),0)</f>
        <v>0</v>
      </c>
      <c r="AI84" s="13">
        <f>IF($D84&gt;0,AI$23*($D84),0)</f>
        <v>0</v>
      </c>
      <c r="AJ84" s="13"/>
      <c r="AK84" s="13">
        <f t="shared" si="48"/>
        <v>0</v>
      </c>
      <c r="AL84" s="13"/>
      <c r="AM84" s="13"/>
      <c r="AN84" s="13"/>
      <c r="AO84" s="13">
        <f>IF($D84&gt;0,AO$23*($D84),0)</f>
        <v>0</v>
      </c>
      <c r="AP84" s="13"/>
      <c r="AQ84" s="13"/>
      <c r="AR84" s="114"/>
      <c r="AT84" s="91">
        <f t="shared" si="31"/>
        <v>0</v>
      </c>
    </row>
    <row r="85" spans="2:46" x14ac:dyDescent="0.3">
      <c r="B85" s="100" t="s">
        <v>50</v>
      </c>
      <c r="C85" s="104">
        <f>'Controls and SOA'!C68</f>
        <v>0</v>
      </c>
      <c r="D85" s="105">
        <f t="shared" si="2"/>
        <v>0</v>
      </c>
      <c r="E85" s="95"/>
      <c r="F85" s="113">
        <f t="shared" ref="F85:O85" si="50">IF($D85&gt;0,F$23*($D85),0)</f>
        <v>0</v>
      </c>
      <c r="G85" s="13">
        <f t="shared" si="50"/>
        <v>0</v>
      </c>
      <c r="H85" s="13">
        <f t="shared" si="50"/>
        <v>0</v>
      </c>
      <c r="I85" s="13">
        <f t="shared" si="50"/>
        <v>0</v>
      </c>
      <c r="J85" s="13">
        <f t="shared" si="50"/>
        <v>0</v>
      </c>
      <c r="K85" s="13">
        <f t="shared" si="50"/>
        <v>0</v>
      </c>
      <c r="L85" s="13">
        <f t="shared" si="50"/>
        <v>0</v>
      </c>
      <c r="M85" s="13">
        <f t="shared" si="50"/>
        <v>0</v>
      </c>
      <c r="N85" s="13">
        <f t="shared" si="50"/>
        <v>0</v>
      </c>
      <c r="O85" s="13">
        <f t="shared" si="50"/>
        <v>0</v>
      </c>
      <c r="P85" s="13"/>
      <c r="Q85" s="13"/>
      <c r="R85" s="13">
        <f>IF($D85&gt;0,R$23*($D85),0)</f>
        <v>0</v>
      </c>
      <c r="S85" s="13"/>
      <c r="T85" s="13"/>
      <c r="U85" s="13">
        <f>IF($D85&gt;0,U$23*($D85),0)</f>
        <v>0</v>
      </c>
      <c r="V85" s="13"/>
      <c r="W85" s="13"/>
      <c r="X85" s="13"/>
      <c r="Y85" s="13"/>
      <c r="Z85" s="13"/>
      <c r="AA85" s="13"/>
      <c r="AB85" s="13"/>
      <c r="AC85" s="13"/>
      <c r="AD85" s="13">
        <f>IF($D85&gt;0,AD$23*($D85),0)</f>
        <v>0</v>
      </c>
      <c r="AE85" s="13">
        <f>IF($D85&gt;0,AE$23*($D85),0)</f>
        <v>0</v>
      </c>
      <c r="AF85" s="13">
        <f>IF($D85&gt;0,AF$23*($D85),0)</f>
        <v>0</v>
      </c>
      <c r="AG85" s="13">
        <f>IF($D85&gt;0,AG$23*($D85),0)</f>
        <v>0</v>
      </c>
      <c r="AH85" s="13">
        <f t="shared" si="49"/>
        <v>0</v>
      </c>
      <c r="AI85" s="13"/>
      <c r="AJ85" s="13">
        <f t="shared" ref="AJ85:AJ92" si="51">IF($D85&gt;0,AJ$23*($D85),0)</f>
        <v>0</v>
      </c>
      <c r="AK85" s="13">
        <f t="shared" si="48"/>
        <v>0</v>
      </c>
      <c r="AL85" s="13"/>
      <c r="AM85" s="13"/>
      <c r="AN85" s="13">
        <f>IF($D85&gt;0,AN$23*($D85),0)</f>
        <v>0</v>
      </c>
      <c r="AO85" s="13"/>
      <c r="AP85" s="13">
        <f>IF($D85&gt;0,AP$23*($D85),0)</f>
        <v>0</v>
      </c>
      <c r="AQ85" s="13">
        <f>IF($D85&gt;0,AQ$23*($D85),0)</f>
        <v>0</v>
      </c>
      <c r="AR85" s="114"/>
      <c r="AT85" s="91">
        <f t="shared" si="31"/>
        <v>0</v>
      </c>
    </row>
    <row r="86" spans="2:46" x14ac:dyDescent="0.3">
      <c r="B86" s="100" t="s">
        <v>61</v>
      </c>
      <c r="C86" s="104">
        <f>'Controls and SOA'!C69</f>
        <v>0</v>
      </c>
      <c r="D86" s="105">
        <f t="shared" si="2"/>
        <v>0</v>
      </c>
      <c r="E86" s="95"/>
      <c r="F86" s="113"/>
      <c r="G86" s="13"/>
      <c r="H86" s="13"/>
      <c r="I86" s="13"/>
      <c r="J86" s="13"/>
      <c r="K86" s="13"/>
      <c r="L86" s="13"/>
      <c r="M86" s="13"/>
      <c r="N86" s="13"/>
      <c r="O86" s="13"/>
      <c r="P86" s="13">
        <f t="shared" ref="P86:Q89" si="52">IF($D86&gt;0,P$23*($D86),0)</f>
        <v>0</v>
      </c>
      <c r="Q86" s="13">
        <f t="shared" si="52"/>
        <v>0</v>
      </c>
      <c r="R86" s="13"/>
      <c r="S86" s="13">
        <f t="shared" ref="S86:S96" si="53">IF($D86&gt;0,S$23*($D86),0)</f>
        <v>0</v>
      </c>
      <c r="T86" s="13"/>
      <c r="U86" s="13"/>
      <c r="V86" s="13"/>
      <c r="W86" s="13"/>
      <c r="X86" s="13"/>
      <c r="Y86" s="13"/>
      <c r="Z86" s="13"/>
      <c r="AA86" s="13">
        <f t="shared" ref="AA86:AC87" si="54">IF($D86&gt;0,AA$23*($D86),0)</f>
        <v>0</v>
      </c>
      <c r="AB86" s="13">
        <f t="shared" si="54"/>
        <v>0</v>
      </c>
      <c r="AC86" s="13">
        <f t="shared" si="54"/>
        <v>0</v>
      </c>
      <c r="AD86" s="13"/>
      <c r="AE86" s="13"/>
      <c r="AF86" s="13">
        <f>IF($D86&gt;0,AF$23*($D86),0)</f>
        <v>0</v>
      </c>
      <c r="AG86" s="13">
        <f>IF($D86&gt;0,AG$23*($D86),0)</f>
        <v>0</v>
      </c>
      <c r="AH86" s="13">
        <f t="shared" si="49"/>
        <v>0</v>
      </c>
      <c r="AI86" s="13">
        <f t="shared" ref="AI86:AI92" si="55">IF($D86&gt;0,AI$23*($D86),0)</f>
        <v>0</v>
      </c>
      <c r="AJ86" s="13">
        <f t="shared" si="51"/>
        <v>0</v>
      </c>
      <c r="AK86" s="13">
        <f t="shared" si="48"/>
        <v>0</v>
      </c>
      <c r="AL86" s="13">
        <f t="shared" ref="AL86:AM89" si="56">IF($D86&gt;0,AL$23*($D86),0)</f>
        <v>0</v>
      </c>
      <c r="AM86" s="13">
        <f t="shared" si="56"/>
        <v>0</v>
      </c>
      <c r="AN86" s="13">
        <f>IF($D86&gt;0,AN$23*($D86),0)</f>
        <v>0</v>
      </c>
      <c r="AO86" s="13">
        <f>IF($D86&gt;0,AO$23*($D86),0)</f>
        <v>0</v>
      </c>
      <c r="AP86" s="13"/>
      <c r="AQ86" s="13">
        <f t="shared" ref="AQ86:AQ92" si="57">IF($D86&gt;0,AQ$23*($D86),0)</f>
        <v>0</v>
      </c>
      <c r="AR86" s="114"/>
      <c r="AT86" s="91">
        <f t="shared" si="31"/>
        <v>0</v>
      </c>
    </row>
    <row r="87" spans="2:46" ht="24" x14ac:dyDescent="0.3">
      <c r="B87" s="100" t="s">
        <v>62</v>
      </c>
      <c r="C87" s="104">
        <f>'Controls and SOA'!C70</f>
        <v>0</v>
      </c>
      <c r="D87" s="105">
        <f t="shared" si="2"/>
        <v>0</v>
      </c>
      <c r="E87" s="95"/>
      <c r="F87" s="113"/>
      <c r="G87" s="13"/>
      <c r="H87" s="13"/>
      <c r="I87" s="13"/>
      <c r="J87" s="13"/>
      <c r="K87" s="13"/>
      <c r="L87" s="13"/>
      <c r="M87" s="13"/>
      <c r="N87" s="13"/>
      <c r="O87" s="13"/>
      <c r="P87" s="13">
        <f t="shared" si="52"/>
        <v>0</v>
      </c>
      <c r="Q87" s="13">
        <f t="shared" si="52"/>
        <v>0</v>
      </c>
      <c r="R87" s="13"/>
      <c r="S87" s="13">
        <f t="shared" si="53"/>
        <v>0</v>
      </c>
      <c r="T87" s="13"/>
      <c r="U87" s="13"/>
      <c r="V87" s="13"/>
      <c r="W87" s="13"/>
      <c r="X87" s="13"/>
      <c r="Y87" s="13"/>
      <c r="Z87" s="13"/>
      <c r="AA87" s="13">
        <f t="shared" si="54"/>
        <v>0</v>
      </c>
      <c r="AB87" s="13">
        <f t="shared" si="54"/>
        <v>0</v>
      </c>
      <c r="AC87" s="13">
        <f t="shared" si="54"/>
        <v>0</v>
      </c>
      <c r="AD87" s="13"/>
      <c r="AE87" s="13"/>
      <c r="AF87" s="13">
        <f t="shared" ref="AF87:AF92" si="58">IF($D87&gt;0,AF$23*($D87),0)</f>
        <v>0</v>
      </c>
      <c r="AG87" s="13"/>
      <c r="AH87" s="13">
        <f t="shared" si="49"/>
        <v>0</v>
      </c>
      <c r="AI87" s="13">
        <f t="shared" si="55"/>
        <v>0</v>
      </c>
      <c r="AJ87" s="13">
        <f t="shared" si="51"/>
        <v>0</v>
      </c>
      <c r="AK87" s="13">
        <f t="shared" si="48"/>
        <v>0</v>
      </c>
      <c r="AL87" s="13">
        <f t="shared" si="56"/>
        <v>0</v>
      </c>
      <c r="AM87" s="13">
        <f t="shared" si="56"/>
        <v>0</v>
      </c>
      <c r="AN87" s="13"/>
      <c r="AO87" s="13">
        <f>IF($D87&gt;0,AO$23*($D87),0)</f>
        <v>0</v>
      </c>
      <c r="AP87" s="13"/>
      <c r="AQ87" s="13">
        <f t="shared" si="57"/>
        <v>0</v>
      </c>
      <c r="AR87" s="114"/>
      <c r="AT87" s="91">
        <f t="shared" si="31"/>
        <v>0</v>
      </c>
    </row>
    <row r="88" spans="2:46" ht="24" x14ac:dyDescent="0.3">
      <c r="B88" s="100" t="s">
        <v>63</v>
      </c>
      <c r="C88" s="104">
        <f>'Controls and SOA'!C71</f>
        <v>0</v>
      </c>
      <c r="D88" s="105">
        <f t="shared" si="2"/>
        <v>0</v>
      </c>
      <c r="E88" s="95"/>
      <c r="F88" s="113"/>
      <c r="G88" s="13"/>
      <c r="H88" s="13"/>
      <c r="I88" s="13"/>
      <c r="J88" s="13"/>
      <c r="K88" s="13"/>
      <c r="L88" s="13"/>
      <c r="M88" s="13"/>
      <c r="N88" s="13"/>
      <c r="O88" s="13"/>
      <c r="P88" s="13">
        <f t="shared" si="52"/>
        <v>0</v>
      </c>
      <c r="Q88" s="13">
        <f t="shared" si="52"/>
        <v>0</v>
      </c>
      <c r="R88" s="13"/>
      <c r="S88" s="13">
        <f t="shared" si="53"/>
        <v>0</v>
      </c>
      <c r="T88" s="13"/>
      <c r="U88" s="13"/>
      <c r="V88" s="13"/>
      <c r="W88" s="13"/>
      <c r="X88" s="13"/>
      <c r="Y88" s="13"/>
      <c r="Z88" s="13"/>
      <c r="AA88" s="13">
        <f>IF($D88&gt;0,AA$23*($D88),0)</f>
        <v>0</v>
      </c>
      <c r="AB88" s="13">
        <f>IF($D88&gt;0,AB$23*($D88),0)</f>
        <v>0</v>
      </c>
      <c r="AC88" s="13"/>
      <c r="AD88" s="13"/>
      <c r="AE88" s="13"/>
      <c r="AF88" s="13">
        <f t="shared" si="58"/>
        <v>0</v>
      </c>
      <c r="AG88" s="13"/>
      <c r="AH88" s="13">
        <f t="shared" si="49"/>
        <v>0</v>
      </c>
      <c r="AI88" s="13">
        <f t="shared" si="55"/>
        <v>0</v>
      </c>
      <c r="AJ88" s="13">
        <f t="shared" si="51"/>
        <v>0</v>
      </c>
      <c r="AK88" s="13">
        <f t="shared" si="48"/>
        <v>0</v>
      </c>
      <c r="AL88" s="13">
        <f t="shared" si="56"/>
        <v>0</v>
      </c>
      <c r="AM88" s="13">
        <f t="shared" si="56"/>
        <v>0</v>
      </c>
      <c r="AN88" s="13">
        <f>IF($D88&gt;0,AN$23*($D88),0)</f>
        <v>0</v>
      </c>
      <c r="AO88" s="13">
        <f>IF($D88&gt;0,AO$23*($D88),0)</f>
        <v>0</v>
      </c>
      <c r="AP88" s="13"/>
      <c r="AQ88" s="13">
        <f t="shared" si="57"/>
        <v>0</v>
      </c>
      <c r="AR88" s="114"/>
      <c r="AT88" s="91">
        <f t="shared" ref="AT88:AT119" si="59">MAX(F88:AR88)</f>
        <v>0</v>
      </c>
    </row>
    <row r="89" spans="2:46" x14ac:dyDescent="0.3">
      <c r="B89" s="100" t="s">
        <v>64</v>
      </c>
      <c r="C89" s="104">
        <f>'Controls and SOA'!C72</f>
        <v>0</v>
      </c>
      <c r="D89" s="105">
        <f t="shared" ref="D89:D137" si="60">IF(C89=0,0,4-C89)</f>
        <v>0</v>
      </c>
      <c r="E89" s="95"/>
      <c r="F89" s="113"/>
      <c r="G89" s="13"/>
      <c r="H89" s="13"/>
      <c r="I89" s="13">
        <f>IF($D89&gt;0,I$23*($D89),0)</f>
        <v>0</v>
      </c>
      <c r="J89" s="13"/>
      <c r="K89" s="13"/>
      <c r="L89" s="13"/>
      <c r="M89" s="13"/>
      <c r="N89" s="13"/>
      <c r="O89" s="13"/>
      <c r="P89" s="13">
        <f t="shared" si="52"/>
        <v>0</v>
      </c>
      <c r="Q89" s="13">
        <f t="shared" si="52"/>
        <v>0</v>
      </c>
      <c r="R89" s="13">
        <f>IF($D89&gt;0,R$23*($D89),0)</f>
        <v>0</v>
      </c>
      <c r="S89" s="13">
        <f t="shared" si="53"/>
        <v>0</v>
      </c>
      <c r="T89" s="13"/>
      <c r="U89" s="13"/>
      <c r="V89" s="13"/>
      <c r="W89" s="13"/>
      <c r="X89" s="13"/>
      <c r="Y89" s="13"/>
      <c r="Z89" s="13"/>
      <c r="AA89" s="13">
        <f>IF($D89&gt;0,AA$23*($D89),0)</f>
        <v>0</v>
      </c>
      <c r="AB89" s="13">
        <f>IF($D89&gt;0,AB$23*($D89),0)</f>
        <v>0</v>
      </c>
      <c r="AC89" s="13">
        <f>IF($D89&gt;0,AC$23*($D89),0)</f>
        <v>0</v>
      </c>
      <c r="AD89" s="13">
        <f>IF($D89&gt;0,AD$23*($D89),0)</f>
        <v>0</v>
      </c>
      <c r="AE89" s="13">
        <f>IF($D89&gt;0,AE$23*($D89),0)</f>
        <v>0</v>
      </c>
      <c r="AF89" s="13">
        <f t="shared" si="58"/>
        <v>0</v>
      </c>
      <c r="AG89" s="13">
        <f>IF($D89&gt;0,AG$23*($D89),0)</f>
        <v>0</v>
      </c>
      <c r="AH89" s="13">
        <f t="shared" si="49"/>
        <v>0</v>
      </c>
      <c r="AI89" s="13">
        <f t="shared" si="55"/>
        <v>0</v>
      </c>
      <c r="AJ89" s="13">
        <f t="shared" si="51"/>
        <v>0</v>
      </c>
      <c r="AK89" s="13">
        <f t="shared" si="48"/>
        <v>0</v>
      </c>
      <c r="AL89" s="13">
        <f t="shared" si="56"/>
        <v>0</v>
      </c>
      <c r="AM89" s="13">
        <f t="shared" si="56"/>
        <v>0</v>
      </c>
      <c r="AN89" s="13">
        <f>IF($D89&gt;0,AN$23*($D89),0)</f>
        <v>0</v>
      </c>
      <c r="AO89" s="13">
        <f>IF($D89&gt;0,AO$23*($D89),0)</f>
        <v>0</v>
      </c>
      <c r="AP89" s="13">
        <f>IF($D89&gt;0,AP$23*($D89),0)</f>
        <v>0</v>
      </c>
      <c r="AQ89" s="13">
        <f t="shared" si="57"/>
        <v>0</v>
      </c>
      <c r="AR89" s="114"/>
      <c r="AT89" s="91">
        <f t="shared" si="59"/>
        <v>0</v>
      </c>
    </row>
    <row r="90" spans="2:46" ht="24" x14ac:dyDescent="0.3">
      <c r="B90" s="100" t="s">
        <v>87</v>
      </c>
      <c r="C90" s="104">
        <f>'Controls and SOA'!C73</f>
        <v>0</v>
      </c>
      <c r="D90" s="105">
        <f t="shared" si="60"/>
        <v>0</v>
      </c>
      <c r="E90" s="95"/>
      <c r="F90" s="1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>
        <f>IF($D90&gt;0,Q$23*($D90),0)</f>
        <v>0</v>
      </c>
      <c r="R90" s="13"/>
      <c r="S90" s="13">
        <f t="shared" si="53"/>
        <v>0</v>
      </c>
      <c r="T90" s="13"/>
      <c r="U90" s="13"/>
      <c r="V90" s="13">
        <f>IF($D90&gt;0,V$23*($D90),0)</f>
        <v>0</v>
      </c>
      <c r="W90" s="13"/>
      <c r="X90" s="13"/>
      <c r="Y90" s="13"/>
      <c r="Z90" s="13"/>
      <c r="AA90" s="13"/>
      <c r="AB90" s="13">
        <f t="shared" ref="AB90:AB99" si="61">IF($D90&gt;0,AB$23*($D90),0)</f>
        <v>0</v>
      </c>
      <c r="AC90" s="13"/>
      <c r="AD90" s="13"/>
      <c r="AE90" s="13"/>
      <c r="AF90" s="13">
        <f t="shared" si="58"/>
        <v>0</v>
      </c>
      <c r="AG90" s="13">
        <f>IF($D90&gt;0,AG$23*($D90),0)</f>
        <v>0</v>
      </c>
      <c r="AH90" s="13"/>
      <c r="AI90" s="13">
        <f t="shared" si="55"/>
        <v>0</v>
      </c>
      <c r="AJ90" s="13">
        <f t="shared" si="51"/>
        <v>0</v>
      </c>
      <c r="AK90" s="13">
        <f t="shared" si="48"/>
        <v>0</v>
      </c>
      <c r="AL90" s="13"/>
      <c r="AM90" s="13"/>
      <c r="AN90" s="13">
        <f>IF($D90&gt;0,AN$23*($D90),0)</f>
        <v>0</v>
      </c>
      <c r="AO90" s="13"/>
      <c r="AP90" s="13"/>
      <c r="AQ90" s="13">
        <f t="shared" si="57"/>
        <v>0</v>
      </c>
      <c r="AR90" s="114">
        <f>IF($D90&gt;0,AR$23*($D90),0)</f>
        <v>0</v>
      </c>
      <c r="AT90" s="91">
        <f t="shared" si="59"/>
        <v>0</v>
      </c>
    </row>
    <row r="91" spans="2:46" ht="24" x14ac:dyDescent="0.3">
      <c r="B91" s="100" t="s">
        <v>96</v>
      </c>
      <c r="C91" s="104">
        <f>'Controls and SOA'!C74</f>
        <v>0</v>
      </c>
      <c r="D91" s="105">
        <f t="shared" si="60"/>
        <v>0</v>
      </c>
      <c r="E91" s="95"/>
      <c r="F91" s="1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>
        <f>IF($D91&gt;0,Q$23*($D91),0)</f>
        <v>0</v>
      </c>
      <c r="R91" s="13"/>
      <c r="S91" s="13">
        <f t="shared" si="53"/>
        <v>0</v>
      </c>
      <c r="T91" s="13"/>
      <c r="U91" s="13"/>
      <c r="V91" s="13">
        <f>IF($D91&gt;0,V$23*($D91),0)</f>
        <v>0</v>
      </c>
      <c r="W91" s="13"/>
      <c r="X91" s="13"/>
      <c r="Y91" s="13"/>
      <c r="Z91" s="13"/>
      <c r="AA91" s="13"/>
      <c r="AB91" s="13">
        <f t="shared" si="61"/>
        <v>0</v>
      </c>
      <c r="AC91" s="13">
        <f>IF($D91&gt;0,AC$23*($D91),0)</f>
        <v>0</v>
      </c>
      <c r="AD91" s="13"/>
      <c r="AE91" s="13"/>
      <c r="AF91" s="13">
        <f t="shared" si="58"/>
        <v>0</v>
      </c>
      <c r="AG91" s="13"/>
      <c r="AH91" s="13">
        <f>IF($D91&gt;0,AH$23*($D91),0)</f>
        <v>0</v>
      </c>
      <c r="AI91" s="13">
        <f t="shared" si="55"/>
        <v>0</v>
      </c>
      <c r="AJ91" s="13">
        <f t="shared" si="51"/>
        <v>0</v>
      </c>
      <c r="AK91" s="13">
        <f t="shared" si="48"/>
        <v>0</v>
      </c>
      <c r="AL91" s="13"/>
      <c r="AM91" s="13">
        <f>IF($D91&gt;0,AM$23*($D91),0)</f>
        <v>0</v>
      </c>
      <c r="AN91" s="13">
        <f>IF($D91&gt;0,AN$23*($D91),0)</f>
        <v>0</v>
      </c>
      <c r="AO91" s="13">
        <f>IF($D91&gt;0,AO$23*($D91),0)</f>
        <v>0</v>
      </c>
      <c r="AP91" s="13"/>
      <c r="AQ91" s="13">
        <f t="shared" si="57"/>
        <v>0</v>
      </c>
      <c r="AR91" s="114">
        <f>IF($D91&gt;0,AR$23*($D91),0)</f>
        <v>0</v>
      </c>
      <c r="AT91" s="91">
        <f t="shared" si="59"/>
        <v>0</v>
      </c>
    </row>
    <row r="92" spans="2:46" ht="24" x14ac:dyDescent="0.3">
      <c r="B92" s="100" t="s">
        <v>48</v>
      </c>
      <c r="C92" s="104">
        <f>'Controls and SOA'!C75</f>
        <v>0</v>
      </c>
      <c r="D92" s="105">
        <f t="shared" si="60"/>
        <v>0</v>
      </c>
      <c r="E92" s="95"/>
      <c r="F92" s="1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>
        <f>IF($D92&gt;0,Q$23*($D92),0)</f>
        <v>0</v>
      </c>
      <c r="R92" s="13"/>
      <c r="S92" s="13">
        <f t="shared" si="53"/>
        <v>0</v>
      </c>
      <c r="T92" s="13"/>
      <c r="U92" s="13"/>
      <c r="V92" s="13">
        <f>IF($D92&gt;0,V$23*($D92),0)</f>
        <v>0</v>
      </c>
      <c r="W92" s="13"/>
      <c r="X92" s="13"/>
      <c r="Y92" s="13"/>
      <c r="Z92" s="13"/>
      <c r="AA92" s="13"/>
      <c r="AB92" s="13">
        <f t="shared" si="61"/>
        <v>0</v>
      </c>
      <c r="AC92" s="13"/>
      <c r="AD92" s="13"/>
      <c r="AE92" s="13"/>
      <c r="AF92" s="13">
        <f t="shared" si="58"/>
        <v>0</v>
      </c>
      <c r="AG92" s="13">
        <f>IF($D92&gt;0,AG$23*($D92),0)</f>
        <v>0</v>
      </c>
      <c r="AH92" s="13"/>
      <c r="AI92" s="13">
        <f t="shared" si="55"/>
        <v>0</v>
      </c>
      <c r="AJ92" s="13">
        <f t="shared" si="51"/>
        <v>0</v>
      </c>
      <c r="AK92" s="13">
        <f t="shared" si="48"/>
        <v>0</v>
      </c>
      <c r="AL92" s="13"/>
      <c r="AM92" s="13"/>
      <c r="AN92" s="13">
        <f>IF($D92&gt;0,AN$23*($D92),0)</f>
        <v>0</v>
      </c>
      <c r="AO92" s="13"/>
      <c r="AP92" s="13"/>
      <c r="AQ92" s="13">
        <f t="shared" si="57"/>
        <v>0</v>
      </c>
      <c r="AR92" s="114">
        <f>IF($D92&gt;0,AR$23*($D92),0)</f>
        <v>0</v>
      </c>
      <c r="AT92" s="91">
        <f t="shared" si="59"/>
        <v>0</v>
      </c>
    </row>
    <row r="93" spans="2:46" ht="24.6" thickBot="1" x14ac:dyDescent="0.35">
      <c r="B93" s="101" t="s">
        <v>115</v>
      </c>
      <c r="C93" s="104">
        <f>'Controls and SOA'!C76</f>
        <v>0</v>
      </c>
      <c r="D93" s="105">
        <f t="shared" si="60"/>
        <v>0</v>
      </c>
      <c r="E93" s="95"/>
      <c r="F93" s="1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>
        <f t="shared" si="53"/>
        <v>0</v>
      </c>
      <c r="T93" s="13"/>
      <c r="U93" s="13"/>
      <c r="V93" s="13"/>
      <c r="W93" s="13"/>
      <c r="X93" s="13"/>
      <c r="Y93" s="13"/>
      <c r="Z93" s="13"/>
      <c r="AA93" s="13"/>
      <c r="AB93" s="13">
        <f t="shared" si="61"/>
        <v>0</v>
      </c>
      <c r="AC93" s="13"/>
      <c r="AD93" s="13"/>
      <c r="AE93" s="13"/>
      <c r="AF93" s="13"/>
      <c r="AG93" s="13"/>
      <c r="AH93" s="13">
        <f>IF($D93&gt;0,AH$23*($D93),0)</f>
        <v>0</v>
      </c>
      <c r="AI93" s="13"/>
      <c r="AJ93" s="13"/>
      <c r="AK93" s="13"/>
      <c r="AL93" s="13"/>
      <c r="AM93" s="13"/>
      <c r="AN93" s="13"/>
      <c r="AO93" s="13">
        <f>IF($D93&gt;0,AO$23*($D93),0)</f>
        <v>0</v>
      </c>
      <c r="AP93" s="13"/>
      <c r="AQ93" s="13"/>
      <c r="AR93" s="114"/>
      <c r="AT93" s="91">
        <f t="shared" si="59"/>
        <v>0</v>
      </c>
    </row>
    <row r="94" spans="2:46" x14ac:dyDescent="0.3">
      <c r="B94" s="97" t="s">
        <v>51</v>
      </c>
      <c r="C94" s="104">
        <f>'Controls and SOA'!C77</f>
        <v>0</v>
      </c>
      <c r="D94" s="105">
        <f t="shared" si="60"/>
        <v>0</v>
      </c>
      <c r="E94" s="95"/>
      <c r="F94" s="113"/>
      <c r="G94" s="13"/>
      <c r="H94" s="13"/>
      <c r="I94" s="13"/>
      <c r="J94" s="13"/>
      <c r="K94" s="13"/>
      <c r="L94" s="13"/>
      <c r="M94" s="13"/>
      <c r="N94" s="13"/>
      <c r="O94" s="13"/>
      <c r="P94" s="13">
        <f>IF($D94&gt;0,P$23*($D94),0)</f>
        <v>0</v>
      </c>
      <c r="Q94" s="13">
        <f>IF($D94&gt;0,Q$23*($D94),0)</f>
        <v>0</v>
      </c>
      <c r="R94" s="13">
        <f>IF($D94&gt;0,R$23*($D94),0)</f>
        <v>0</v>
      </c>
      <c r="S94" s="13">
        <f t="shared" si="53"/>
        <v>0</v>
      </c>
      <c r="T94" s="13"/>
      <c r="U94" s="13"/>
      <c r="V94" s="13">
        <f t="shared" ref="V94:V106" si="62">IF($D94&gt;0,V$23*($D94),0)</f>
        <v>0</v>
      </c>
      <c r="W94" s="13"/>
      <c r="X94" s="13"/>
      <c r="Y94" s="13"/>
      <c r="Z94" s="13"/>
      <c r="AA94" s="13"/>
      <c r="AB94" s="13">
        <f t="shared" si="61"/>
        <v>0</v>
      </c>
      <c r="AC94" s="13"/>
      <c r="AD94" s="13"/>
      <c r="AE94" s="13"/>
      <c r="AF94" s="13"/>
      <c r="AG94" s="13"/>
      <c r="AH94" s="13">
        <f>IF($D94&gt;0,AH$23*($D94),0)</f>
        <v>0</v>
      </c>
      <c r="AI94" s="13"/>
      <c r="AJ94" s="13">
        <f t="shared" ref="AJ94:AM95" si="63">IF($D94&gt;0,AJ$23*($D94),0)</f>
        <v>0</v>
      </c>
      <c r="AK94" s="13">
        <f t="shared" si="63"/>
        <v>0</v>
      </c>
      <c r="AL94" s="13">
        <f t="shared" si="63"/>
        <v>0</v>
      </c>
      <c r="AM94" s="13">
        <f t="shared" si="63"/>
        <v>0</v>
      </c>
      <c r="AN94" s="13"/>
      <c r="AO94" s="13">
        <f>IF($D94&gt;0,AO$23*($D94),0)</f>
        <v>0</v>
      </c>
      <c r="AP94" s="13"/>
      <c r="AQ94" s="13"/>
      <c r="AR94" s="114">
        <f t="shared" ref="AR94:AR106" si="64">IF($D94&gt;0,AR$23*($D94),0)</f>
        <v>0</v>
      </c>
      <c r="AT94" s="91">
        <f t="shared" si="59"/>
        <v>0</v>
      </c>
    </row>
    <row r="95" spans="2:46" ht="24" x14ac:dyDescent="0.3">
      <c r="B95" s="100" t="s">
        <v>52</v>
      </c>
      <c r="C95" s="104">
        <f>'Controls and SOA'!C78</f>
        <v>0</v>
      </c>
      <c r="D95" s="105">
        <f t="shared" si="60"/>
        <v>0</v>
      </c>
      <c r="E95" s="95"/>
      <c r="F95" s="113"/>
      <c r="G95" s="13"/>
      <c r="H95" s="13"/>
      <c r="I95" s="13"/>
      <c r="J95" s="13"/>
      <c r="K95" s="13"/>
      <c r="L95" s="13"/>
      <c r="M95" s="13"/>
      <c r="N95" s="13"/>
      <c r="O95" s="13"/>
      <c r="P95" s="13">
        <f>IF($D95&gt;0,P$23*($D95),0)</f>
        <v>0</v>
      </c>
      <c r="Q95" s="13">
        <f>IF($D95&gt;0,Q$23*($D95),0)</f>
        <v>0</v>
      </c>
      <c r="R95" s="13"/>
      <c r="S95" s="13">
        <f t="shared" si="53"/>
        <v>0</v>
      </c>
      <c r="T95" s="13"/>
      <c r="U95" s="13"/>
      <c r="V95" s="13">
        <f t="shared" si="62"/>
        <v>0</v>
      </c>
      <c r="W95" s="13"/>
      <c r="X95" s="13"/>
      <c r="Y95" s="13"/>
      <c r="Z95" s="13"/>
      <c r="AA95" s="13"/>
      <c r="AB95" s="13">
        <f t="shared" si="61"/>
        <v>0</v>
      </c>
      <c r="AC95" s="13"/>
      <c r="AD95" s="13"/>
      <c r="AE95" s="13"/>
      <c r="AF95" s="13"/>
      <c r="AG95" s="13"/>
      <c r="AH95" s="13">
        <f>IF($D95&gt;0,AH$23*($D95),0)</f>
        <v>0</v>
      </c>
      <c r="AI95" s="13">
        <f>IF($D95&gt;0,AI$23*($D95),0)</f>
        <v>0</v>
      </c>
      <c r="AJ95" s="13">
        <f t="shared" si="63"/>
        <v>0</v>
      </c>
      <c r="AK95" s="13">
        <f t="shared" si="63"/>
        <v>0</v>
      </c>
      <c r="AL95" s="13">
        <f t="shared" si="63"/>
        <v>0</v>
      </c>
      <c r="AM95" s="13">
        <f t="shared" si="63"/>
        <v>0</v>
      </c>
      <c r="AN95" s="13">
        <f>IF($D95&gt;0,AN$23*($D95),0)</f>
        <v>0</v>
      </c>
      <c r="AO95" s="13">
        <f>IF($D95&gt;0,AO$23*($D95),0)</f>
        <v>0</v>
      </c>
      <c r="AP95" s="13"/>
      <c r="AQ95" s="13"/>
      <c r="AR95" s="114">
        <f t="shared" si="64"/>
        <v>0</v>
      </c>
      <c r="AT95" s="91">
        <f t="shared" si="59"/>
        <v>0</v>
      </c>
    </row>
    <row r="96" spans="2:46" x14ac:dyDescent="0.3">
      <c r="B96" s="100" t="s">
        <v>75</v>
      </c>
      <c r="C96" s="104">
        <f>'Controls and SOA'!C79</f>
        <v>0</v>
      </c>
      <c r="D96" s="105">
        <f t="shared" si="60"/>
        <v>0</v>
      </c>
      <c r="E96" s="95"/>
      <c r="F96" s="113"/>
      <c r="G96" s="13"/>
      <c r="H96" s="13"/>
      <c r="I96" s="13"/>
      <c r="J96" s="13"/>
      <c r="K96" s="13"/>
      <c r="L96" s="13"/>
      <c r="M96" s="13"/>
      <c r="N96" s="13"/>
      <c r="O96" s="13"/>
      <c r="P96" s="13">
        <f>IF($D96&gt;0,P$23*($D96),0)</f>
        <v>0</v>
      </c>
      <c r="Q96" s="13"/>
      <c r="R96" s="13"/>
      <c r="S96" s="13">
        <f t="shared" si="53"/>
        <v>0</v>
      </c>
      <c r="T96" s="13"/>
      <c r="U96" s="13"/>
      <c r="V96" s="13">
        <f t="shared" si="62"/>
        <v>0</v>
      </c>
      <c r="W96" s="13"/>
      <c r="X96" s="13"/>
      <c r="Y96" s="13"/>
      <c r="Z96" s="13"/>
      <c r="AA96" s="13"/>
      <c r="AB96" s="13">
        <f t="shared" si="61"/>
        <v>0</v>
      </c>
      <c r="AC96" s="13"/>
      <c r="AD96" s="13"/>
      <c r="AE96" s="13"/>
      <c r="AF96" s="13"/>
      <c r="AG96" s="13">
        <f>IF($D96&gt;0,AG$23*($D96),0)</f>
        <v>0</v>
      </c>
      <c r="AH96" s="13"/>
      <c r="AI96" s="13">
        <f>IF($D96&gt;0,AI$23*($D96),0)</f>
        <v>0</v>
      </c>
      <c r="AJ96" s="13"/>
      <c r="AK96" s="13">
        <f t="shared" ref="AK96:AM99" si="65">IF($D96&gt;0,AK$23*($D96),0)</f>
        <v>0</v>
      </c>
      <c r="AL96" s="13">
        <f t="shared" si="65"/>
        <v>0</v>
      </c>
      <c r="AM96" s="13">
        <f t="shared" si="65"/>
        <v>0</v>
      </c>
      <c r="AN96" s="13"/>
      <c r="AO96" s="13"/>
      <c r="AP96" s="13"/>
      <c r="AQ96" s="13">
        <f>IF($D96&gt;0,AQ$23*($D96),0)</f>
        <v>0</v>
      </c>
      <c r="AR96" s="114">
        <f t="shared" si="64"/>
        <v>0</v>
      </c>
      <c r="AT96" s="91">
        <f t="shared" si="59"/>
        <v>0</v>
      </c>
    </row>
    <row r="97" spans="2:46" ht="24" x14ac:dyDescent="0.3">
      <c r="B97" s="100" t="s">
        <v>55</v>
      </c>
      <c r="C97" s="104">
        <f>'Controls and SOA'!C80</f>
        <v>0</v>
      </c>
      <c r="D97" s="105">
        <f t="shared" si="60"/>
        <v>0</v>
      </c>
      <c r="E97" s="95"/>
      <c r="F97" s="1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>
        <f>IF($D97&gt;0,Q$23*($D97),0)</f>
        <v>0</v>
      </c>
      <c r="R97" s="13"/>
      <c r="S97" s="13"/>
      <c r="T97" s="13"/>
      <c r="U97" s="13"/>
      <c r="V97" s="13">
        <f t="shared" si="62"/>
        <v>0</v>
      </c>
      <c r="W97" s="13"/>
      <c r="X97" s="13"/>
      <c r="Y97" s="13"/>
      <c r="Z97" s="13">
        <f>IF($D97&gt;0,Z$23*($D97),0)</f>
        <v>0</v>
      </c>
      <c r="AA97" s="13"/>
      <c r="AB97" s="13">
        <f t="shared" si="61"/>
        <v>0</v>
      </c>
      <c r="AC97" s="13"/>
      <c r="AD97" s="13"/>
      <c r="AE97" s="13"/>
      <c r="AF97" s="13"/>
      <c r="AG97" s="13"/>
      <c r="AH97" s="13"/>
      <c r="AI97" s="13">
        <f>IF($D97&gt;0,AI$23*($D97),0)</f>
        <v>0</v>
      </c>
      <c r="AJ97" s="13"/>
      <c r="AK97" s="13">
        <f t="shared" si="65"/>
        <v>0</v>
      </c>
      <c r="AL97" s="13">
        <f t="shared" si="65"/>
        <v>0</v>
      </c>
      <c r="AM97" s="13">
        <f t="shared" si="65"/>
        <v>0</v>
      </c>
      <c r="AN97" s="13"/>
      <c r="AO97" s="13"/>
      <c r="AP97" s="13"/>
      <c r="AQ97" s="13"/>
      <c r="AR97" s="114">
        <f t="shared" si="64"/>
        <v>0</v>
      </c>
      <c r="AT97" s="91">
        <f t="shared" si="59"/>
        <v>0</v>
      </c>
    </row>
    <row r="98" spans="2:46" ht="24" x14ac:dyDescent="0.3">
      <c r="B98" s="100" t="s">
        <v>56</v>
      </c>
      <c r="C98" s="104">
        <f>'Controls and SOA'!C81</f>
        <v>0</v>
      </c>
      <c r="D98" s="105">
        <f t="shared" si="60"/>
        <v>0</v>
      </c>
      <c r="E98" s="95"/>
      <c r="F98" s="1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>
        <f>IF($D98&gt;0,Q$23*($D98),0)</f>
        <v>0</v>
      </c>
      <c r="R98" s="13"/>
      <c r="S98" s="13">
        <f>IF($D98&gt;0,S$23*($D98),0)</f>
        <v>0</v>
      </c>
      <c r="T98" s="13"/>
      <c r="U98" s="13"/>
      <c r="V98" s="13">
        <f t="shared" si="62"/>
        <v>0</v>
      </c>
      <c r="W98" s="13"/>
      <c r="X98" s="13"/>
      <c r="Y98" s="13"/>
      <c r="Z98" s="13">
        <f>IF($D98&gt;0,Z$23*($D98),0)</f>
        <v>0</v>
      </c>
      <c r="AA98" s="13"/>
      <c r="AB98" s="13">
        <f t="shared" si="61"/>
        <v>0</v>
      </c>
      <c r="AC98" s="13">
        <f>IF($D98&gt;0,AC$23*($D98),0)</f>
        <v>0</v>
      </c>
      <c r="AD98" s="13"/>
      <c r="AE98" s="13"/>
      <c r="AF98" s="13"/>
      <c r="AG98" s="13"/>
      <c r="AH98" s="13"/>
      <c r="AI98" s="13">
        <f>IF($D98&gt;0,AI$23*($D98),0)</f>
        <v>0</v>
      </c>
      <c r="AJ98" s="13"/>
      <c r="AK98" s="13">
        <f t="shared" si="65"/>
        <v>0</v>
      </c>
      <c r="AL98" s="13">
        <f t="shared" si="65"/>
        <v>0</v>
      </c>
      <c r="AM98" s="13">
        <f t="shared" si="65"/>
        <v>0</v>
      </c>
      <c r="AN98" s="13"/>
      <c r="AO98" s="13"/>
      <c r="AP98" s="13"/>
      <c r="AQ98" s="13"/>
      <c r="AR98" s="114">
        <f t="shared" si="64"/>
        <v>0</v>
      </c>
      <c r="AT98" s="91">
        <f t="shared" si="59"/>
        <v>0</v>
      </c>
    </row>
    <row r="99" spans="2:46" x14ac:dyDescent="0.3">
      <c r="B99" s="100" t="s">
        <v>58</v>
      </c>
      <c r="C99" s="104">
        <f>'Controls and SOA'!C82</f>
        <v>0</v>
      </c>
      <c r="D99" s="105">
        <f t="shared" si="60"/>
        <v>0</v>
      </c>
      <c r="E99" s="95"/>
      <c r="F99" s="1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>
        <f>IF($D99&gt;0,Q$23*($D99),0)</f>
        <v>0</v>
      </c>
      <c r="R99" s="13"/>
      <c r="S99" s="13">
        <f>IF($D99&gt;0,S$23*($D99),0)</f>
        <v>0</v>
      </c>
      <c r="T99" s="13"/>
      <c r="U99" s="13"/>
      <c r="V99" s="13">
        <f t="shared" si="62"/>
        <v>0</v>
      </c>
      <c r="W99" s="13"/>
      <c r="X99" s="13"/>
      <c r="Y99" s="13"/>
      <c r="Z99" s="13">
        <f>IF($D99&gt;0,Z$23*($D99),0)</f>
        <v>0</v>
      </c>
      <c r="AA99" s="13"/>
      <c r="AB99" s="13">
        <f t="shared" si="61"/>
        <v>0</v>
      </c>
      <c r="AC99" s="13">
        <f>IF($D99&gt;0,AC$23*($D99),0)</f>
        <v>0</v>
      </c>
      <c r="AD99" s="13"/>
      <c r="AE99" s="13"/>
      <c r="AF99" s="13"/>
      <c r="AG99" s="13"/>
      <c r="AH99" s="13"/>
      <c r="AI99" s="13">
        <f>IF($D99&gt;0,AI$23*($D99),0)</f>
        <v>0</v>
      </c>
      <c r="AJ99" s="13"/>
      <c r="AK99" s="13">
        <f t="shared" si="65"/>
        <v>0</v>
      </c>
      <c r="AL99" s="13">
        <f t="shared" si="65"/>
        <v>0</v>
      </c>
      <c r="AM99" s="13">
        <f t="shared" si="65"/>
        <v>0</v>
      </c>
      <c r="AN99" s="13"/>
      <c r="AO99" s="13">
        <f>IF($D99&gt;0,AO$23*($D99),0)</f>
        <v>0</v>
      </c>
      <c r="AP99" s="13"/>
      <c r="AQ99" s="13"/>
      <c r="AR99" s="114">
        <f t="shared" si="64"/>
        <v>0</v>
      </c>
      <c r="AT99" s="91">
        <f t="shared" si="59"/>
        <v>0</v>
      </c>
    </row>
    <row r="100" spans="2:46" ht="24.6" thickBot="1" x14ac:dyDescent="0.35">
      <c r="B100" s="98" t="s">
        <v>6</v>
      </c>
      <c r="C100" s="104">
        <f>'Controls and SOA'!C83</f>
        <v>0</v>
      </c>
      <c r="D100" s="105">
        <f t="shared" si="60"/>
        <v>0</v>
      </c>
      <c r="E100" s="95"/>
      <c r="F100" s="1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>
        <f t="shared" si="62"/>
        <v>0</v>
      </c>
      <c r="W100" s="13">
        <f>IF($D100&gt;0,W$23*($D100),0)</f>
        <v>0</v>
      </c>
      <c r="X100" s="13"/>
      <c r="Y100" s="13">
        <f>IF($D100&gt;0,Y$23*($D100),0)</f>
        <v>0</v>
      </c>
      <c r="Z100" s="13">
        <f>IF($D100&gt;0,Z$23*($D100),0)</f>
        <v>0</v>
      </c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>
        <f>IF($D100&gt;0,AQ$23*($D100),0)</f>
        <v>0</v>
      </c>
      <c r="AR100" s="114">
        <f t="shared" si="64"/>
        <v>0</v>
      </c>
      <c r="AT100" s="91">
        <f t="shared" si="59"/>
        <v>0</v>
      </c>
    </row>
    <row r="101" spans="2:46" ht="36" x14ac:dyDescent="0.3">
      <c r="B101" s="99" t="s">
        <v>82</v>
      </c>
      <c r="C101" s="104">
        <f>'Controls and SOA'!C84</f>
        <v>0</v>
      </c>
      <c r="D101" s="105">
        <f t="shared" si="60"/>
        <v>0</v>
      </c>
      <c r="E101" s="95"/>
      <c r="F101" s="1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>
        <f t="shared" si="62"/>
        <v>0</v>
      </c>
      <c r="W101" s="13"/>
      <c r="X101" s="13"/>
      <c r="Y101" s="13"/>
      <c r="Z101" s="13"/>
      <c r="AA101" s="13">
        <f t="shared" ref="AA101:AC104" si="66">IF($D101&gt;0,AA$23*($D101),0)</f>
        <v>0</v>
      </c>
      <c r="AB101" s="13">
        <f t="shared" si="66"/>
        <v>0</v>
      </c>
      <c r="AC101" s="13">
        <f t="shared" si="66"/>
        <v>0</v>
      </c>
      <c r="AD101" s="13"/>
      <c r="AE101" s="13"/>
      <c r="AF101" s="13">
        <f>IF($D101&gt;0,AF$23*($D101),0)</f>
        <v>0</v>
      </c>
      <c r="AG101" s="13"/>
      <c r="AH101" s="13">
        <f>IF($D101&gt;0,AH$23*($D101),0)</f>
        <v>0</v>
      </c>
      <c r="AI101" s="13"/>
      <c r="AJ101" s="13">
        <f t="shared" ref="AJ101:AJ106" si="67">IF($D101&gt;0,AJ$23*($D101),0)</f>
        <v>0</v>
      </c>
      <c r="AK101" s="13"/>
      <c r="AL101" s="13"/>
      <c r="AM101" s="13"/>
      <c r="AN101" s="13">
        <f>IF($D101&gt;0,AN$23*($D101),0)</f>
        <v>0</v>
      </c>
      <c r="AO101" s="13">
        <f>IF($D101&gt;0,AO$23*($D101),0)</f>
        <v>0</v>
      </c>
      <c r="AP101" s="13"/>
      <c r="AQ101" s="13">
        <f>IF($D101&gt;0,AQ$23*($D101),0)</f>
        <v>0</v>
      </c>
      <c r="AR101" s="114">
        <f t="shared" si="64"/>
        <v>0</v>
      </c>
      <c r="AT101" s="91">
        <f t="shared" si="59"/>
        <v>0</v>
      </c>
    </row>
    <row r="102" spans="2:46" ht="24" x14ac:dyDescent="0.3">
      <c r="B102" s="100" t="s">
        <v>59</v>
      </c>
      <c r="C102" s="104">
        <f>'Controls and SOA'!C85</f>
        <v>0</v>
      </c>
      <c r="D102" s="105">
        <f t="shared" si="60"/>
        <v>0</v>
      </c>
      <c r="E102" s="95"/>
      <c r="F102" s="113"/>
      <c r="G102" s="13"/>
      <c r="H102" s="13"/>
      <c r="I102" s="13"/>
      <c r="J102" s="13"/>
      <c r="K102" s="13"/>
      <c r="L102" s="13"/>
      <c r="M102" s="13"/>
      <c r="N102" s="13"/>
      <c r="O102" s="13"/>
      <c r="P102" s="13">
        <f>IF($D102&gt;0,P$23*($D102),0)</f>
        <v>0</v>
      </c>
      <c r="Q102" s="13">
        <f>IF($D102&gt;0,Q$23*($D102),0)</f>
        <v>0</v>
      </c>
      <c r="R102" s="13"/>
      <c r="S102" s="13"/>
      <c r="T102" s="13"/>
      <c r="U102" s="13"/>
      <c r="V102" s="13">
        <f t="shared" si="62"/>
        <v>0</v>
      </c>
      <c r="W102" s="13"/>
      <c r="X102" s="13"/>
      <c r="Y102" s="13"/>
      <c r="Z102" s="13"/>
      <c r="AA102" s="13">
        <f t="shared" si="66"/>
        <v>0</v>
      </c>
      <c r="AB102" s="13">
        <f t="shared" si="66"/>
        <v>0</v>
      </c>
      <c r="AC102" s="13">
        <f t="shared" si="66"/>
        <v>0</v>
      </c>
      <c r="AD102" s="13"/>
      <c r="AE102" s="13"/>
      <c r="AF102" s="13"/>
      <c r="AG102" s="13"/>
      <c r="AH102" s="13">
        <f>IF($D102&gt;0,AH$23*($D102),0)</f>
        <v>0</v>
      </c>
      <c r="AI102" s="13"/>
      <c r="AJ102" s="13">
        <f t="shared" si="67"/>
        <v>0</v>
      </c>
      <c r="AK102" s="13"/>
      <c r="AL102" s="13">
        <f>IF($D102&gt;0,AL$23*($D102),0)</f>
        <v>0</v>
      </c>
      <c r="AM102" s="13"/>
      <c r="AN102" s="13"/>
      <c r="AO102" s="13"/>
      <c r="AP102" s="13"/>
      <c r="AQ102" s="13"/>
      <c r="AR102" s="114">
        <f t="shared" si="64"/>
        <v>0</v>
      </c>
      <c r="AT102" s="91">
        <f t="shared" si="59"/>
        <v>0</v>
      </c>
    </row>
    <row r="103" spans="2:46" ht="24" x14ac:dyDescent="0.3">
      <c r="B103" s="100" t="s">
        <v>60</v>
      </c>
      <c r="C103" s="104">
        <f>'Controls and SOA'!C86</f>
        <v>0</v>
      </c>
      <c r="D103" s="105">
        <f t="shared" si="60"/>
        <v>0</v>
      </c>
      <c r="E103" s="95"/>
      <c r="F103" s="113"/>
      <c r="G103" s="13"/>
      <c r="H103" s="13"/>
      <c r="I103" s="13"/>
      <c r="J103" s="13"/>
      <c r="K103" s="13"/>
      <c r="L103" s="13"/>
      <c r="M103" s="13"/>
      <c r="N103" s="13"/>
      <c r="O103" s="13"/>
      <c r="P103" s="13">
        <f>IF($D103&gt;0,P$23*($D103),0)</f>
        <v>0</v>
      </c>
      <c r="Q103" s="13">
        <f>IF($D103&gt;0,Q$23*($D103),0)</f>
        <v>0</v>
      </c>
      <c r="R103" s="13"/>
      <c r="S103" s="13"/>
      <c r="T103" s="13"/>
      <c r="U103" s="13"/>
      <c r="V103" s="13">
        <f t="shared" si="62"/>
        <v>0</v>
      </c>
      <c r="W103" s="13"/>
      <c r="X103" s="13"/>
      <c r="Y103" s="13"/>
      <c r="Z103" s="13"/>
      <c r="AA103" s="13">
        <f t="shared" si="66"/>
        <v>0</v>
      </c>
      <c r="AB103" s="13">
        <f t="shared" si="66"/>
        <v>0</v>
      </c>
      <c r="AC103" s="13">
        <f t="shared" si="66"/>
        <v>0</v>
      </c>
      <c r="AD103" s="13"/>
      <c r="AE103" s="13"/>
      <c r="AF103" s="13"/>
      <c r="AG103" s="13"/>
      <c r="AH103" s="13">
        <f>IF($D103&gt;0,AH$23*($D103),0)</f>
        <v>0</v>
      </c>
      <c r="AI103" s="13"/>
      <c r="AJ103" s="13">
        <f t="shared" si="67"/>
        <v>0</v>
      </c>
      <c r="AK103" s="13"/>
      <c r="AL103" s="13">
        <f>IF($D103&gt;0,AL$23*($D103),0)</f>
        <v>0</v>
      </c>
      <c r="AM103" s="13"/>
      <c r="AN103" s="13"/>
      <c r="AO103" s="13"/>
      <c r="AP103" s="13"/>
      <c r="AQ103" s="13"/>
      <c r="AR103" s="114">
        <f t="shared" si="64"/>
        <v>0</v>
      </c>
      <c r="AT103" s="91">
        <f t="shared" si="59"/>
        <v>0</v>
      </c>
    </row>
    <row r="104" spans="2:46" ht="24" x14ac:dyDescent="0.3">
      <c r="B104" s="100" t="s">
        <v>83</v>
      </c>
      <c r="C104" s="104">
        <f>'Controls and SOA'!C87</f>
        <v>0</v>
      </c>
      <c r="D104" s="105">
        <f t="shared" si="60"/>
        <v>0</v>
      </c>
      <c r="E104" s="95"/>
      <c r="F104" s="1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>
        <f t="shared" si="62"/>
        <v>0</v>
      </c>
      <c r="W104" s="13"/>
      <c r="X104" s="13"/>
      <c r="Y104" s="13"/>
      <c r="Z104" s="13"/>
      <c r="AA104" s="13">
        <f t="shared" si="66"/>
        <v>0</v>
      </c>
      <c r="AB104" s="13">
        <f t="shared" si="66"/>
        <v>0</v>
      </c>
      <c r="AC104" s="13">
        <f t="shared" si="66"/>
        <v>0</v>
      </c>
      <c r="AD104" s="13"/>
      <c r="AE104" s="13"/>
      <c r="AF104" s="13">
        <f>IF($D104&gt;0,AF$23*($D104),0)</f>
        <v>0</v>
      </c>
      <c r="AG104" s="13"/>
      <c r="AH104" s="13">
        <f>IF($D104&gt;0,AH$23*($D104),0)</f>
        <v>0</v>
      </c>
      <c r="AI104" s="13"/>
      <c r="AJ104" s="13">
        <f t="shared" si="67"/>
        <v>0</v>
      </c>
      <c r="AK104" s="13"/>
      <c r="AL104" s="13"/>
      <c r="AM104" s="13"/>
      <c r="AN104" s="13">
        <f t="shared" ref="AN104:AO106" si="68">IF($D104&gt;0,AN$23*($D104),0)</f>
        <v>0</v>
      </c>
      <c r="AO104" s="13">
        <f t="shared" si="68"/>
        <v>0</v>
      </c>
      <c r="AP104" s="13"/>
      <c r="AQ104" s="13">
        <f>IF($D104&gt;0,AQ$23*($D104),0)</f>
        <v>0</v>
      </c>
      <c r="AR104" s="114">
        <f t="shared" si="64"/>
        <v>0</v>
      </c>
      <c r="AT104" s="91">
        <f t="shared" si="59"/>
        <v>0</v>
      </c>
    </row>
    <row r="105" spans="2:46" ht="24" x14ac:dyDescent="0.3">
      <c r="B105" s="100" t="s">
        <v>91</v>
      </c>
      <c r="C105" s="104">
        <f>'Controls and SOA'!C88</f>
        <v>0</v>
      </c>
      <c r="D105" s="105">
        <f t="shared" si="60"/>
        <v>0</v>
      </c>
      <c r="E105" s="95"/>
      <c r="F105" s="113">
        <f>IF($D105&gt;0,F$23*($D105),0)</f>
        <v>0</v>
      </c>
      <c r="G105" s="13"/>
      <c r="H105" s="13"/>
      <c r="I105" s="13"/>
      <c r="J105" s="13">
        <f>IF($D105&gt;0,J$23*($D105),0)</f>
        <v>0</v>
      </c>
      <c r="K105" s="13">
        <f>IF($D105&gt;0,K$23*($D105),0)</f>
        <v>0</v>
      </c>
      <c r="L105" s="13">
        <f>IF($D105&gt;0,L$23*($D105),0)</f>
        <v>0</v>
      </c>
      <c r="M105" s="13"/>
      <c r="N105" s="13"/>
      <c r="O105" s="13"/>
      <c r="P105" s="13"/>
      <c r="Q105" s="13"/>
      <c r="R105" s="13"/>
      <c r="S105" s="13">
        <f>IF($D105&gt;0,S$23*($D105),0)</f>
        <v>0</v>
      </c>
      <c r="T105" s="13"/>
      <c r="U105" s="13"/>
      <c r="V105" s="13">
        <f t="shared" si="62"/>
        <v>0</v>
      </c>
      <c r="W105" s="13"/>
      <c r="X105" s="13"/>
      <c r="Y105" s="13"/>
      <c r="Z105" s="13"/>
      <c r="AA105" s="13"/>
      <c r="AB105" s="13">
        <f t="shared" ref="AB105:AC108" si="69">IF($D105&gt;0,AB$23*($D105),0)</f>
        <v>0</v>
      </c>
      <c r="AC105" s="13">
        <f t="shared" si="69"/>
        <v>0</v>
      </c>
      <c r="AD105" s="13"/>
      <c r="AE105" s="13"/>
      <c r="AF105" s="13">
        <f>IF($D105&gt;0,AF$23*($D105),0)</f>
        <v>0</v>
      </c>
      <c r="AG105" s="13">
        <f>IF($D105&gt;0,AG$23*($D105),0)</f>
        <v>0</v>
      </c>
      <c r="AH105" s="13"/>
      <c r="AI105" s="13">
        <f>IF($D105&gt;0,AI$23*($D105),0)</f>
        <v>0</v>
      </c>
      <c r="AJ105" s="13">
        <f t="shared" si="67"/>
        <v>0</v>
      </c>
      <c r="AK105" s="13">
        <f>IF($D105&gt;0,AK$23*($D105),0)</f>
        <v>0</v>
      </c>
      <c r="AL105" s="13"/>
      <c r="AM105" s="13"/>
      <c r="AN105" s="13">
        <f t="shared" si="68"/>
        <v>0</v>
      </c>
      <c r="AO105" s="13">
        <f t="shared" si="68"/>
        <v>0</v>
      </c>
      <c r="AP105" s="13"/>
      <c r="AQ105" s="13">
        <f>IF($D105&gt;0,AQ$23*($D105),0)</f>
        <v>0</v>
      </c>
      <c r="AR105" s="114">
        <f t="shared" si="64"/>
        <v>0</v>
      </c>
      <c r="AT105" s="91">
        <f t="shared" si="59"/>
        <v>0</v>
      </c>
    </row>
    <row r="106" spans="2:46" ht="36" x14ac:dyDescent="0.3">
      <c r="B106" s="100" t="s">
        <v>93</v>
      </c>
      <c r="C106" s="104">
        <f>'Controls and SOA'!C89</f>
        <v>0</v>
      </c>
      <c r="D106" s="105">
        <f t="shared" si="60"/>
        <v>0</v>
      </c>
      <c r="E106" s="95"/>
      <c r="F106" s="1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>
        <f>IF($D106&gt;0,S$23*($D106),0)</f>
        <v>0</v>
      </c>
      <c r="T106" s="13"/>
      <c r="U106" s="13"/>
      <c r="V106" s="13">
        <f t="shared" si="62"/>
        <v>0</v>
      </c>
      <c r="W106" s="13"/>
      <c r="X106" s="13"/>
      <c r="Y106" s="13"/>
      <c r="Z106" s="13"/>
      <c r="AA106" s="13"/>
      <c r="AB106" s="13">
        <f t="shared" si="69"/>
        <v>0</v>
      </c>
      <c r="AC106" s="13">
        <f t="shared" si="69"/>
        <v>0</v>
      </c>
      <c r="AD106" s="13"/>
      <c r="AE106" s="13"/>
      <c r="AF106" s="13">
        <f>IF($D106&gt;0,AF$23*($D106),0)</f>
        <v>0</v>
      </c>
      <c r="AG106" s="13"/>
      <c r="AH106" s="13"/>
      <c r="AI106" s="13"/>
      <c r="AJ106" s="13">
        <f t="shared" si="67"/>
        <v>0</v>
      </c>
      <c r="AK106" s="13"/>
      <c r="AL106" s="13"/>
      <c r="AM106" s="13"/>
      <c r="AN106" s="13">
        <f t="shared" si="68"/>
        <v>0</v>
      </c>
      <c r="AO106" s="13">
        <f t="shared" si="68"/>
        <v>0</v>
      </c>
      <c r="AP106" s="13"/>
      <c r="AQ106" s="13">
        <f>IF($D106&gt;0,AQ$23*($D106),0)</f>
        <v>0</v>
      </c>
      <c r="AR106" s="114">
        <f t="shared" si="64"/>
        <v>0</v>
      </c>
      <c r="AT106" s="91">
        <f t="shared" si="59"/>
        <v>0</v>
      </c>
    </row>
    <row r="107" spans="2:46" ht="24" x14ac:dyDescent="0.3">
      <c r="B107" s="100" t="s">
        <v>94</v>
      </c>
      <c r="C107" s="104">
        <f>'Controls and SOA'!C90</f>
        <v>0</v>
      </c>
      <c r="D107" s="105">
        <f t="shared" si="60"/>
        <v>0</v>
      </c>
      <c r="E107" s="95"/>
      <c r="F107" s="1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>
        <f>IF($D107&gt;0,S$23*($D107),0)</f>
        <v>0</v>
      </c>
      <c r="T107" s="13"/>
      <c r="U107" s="13"/>
      <c r="V107" s="13"/>
      <c r="W107" s="13"/>
      <c r="X107" s="13"/>
      <c r="Y107" s="13"/>
      <c r="Z107" s="13"/>
      <c r="AA107" s="13"/>
      <c r="AB107" s="13">
        <f t="shared" si="69"/>
        <v>0</v>
      </c>
      <c r="AC107" s="13">
        <f t="shared" si="69"/>
        <v>0</v>
      </c>
      <c r="AD107" s="13"/>
      <c r="AE107" s="13"/>
      <c r="AF107" s="13"/>
      <c r="AG107" s="13"/>
      <c r="AH107" s="13"/>
      <c r="AI107" s="13">
        <f t="shared" ref="AI107:AI112" si="70">IF($D107&gt;0,AI$23*($D107),0)</f>
        <v>0</v>
      </c>
      <c r="AJ107" s="13"/>
      <c r="AK107" s="13"/>
      <c r="AL107" s="13"/>
      <c r="AM107" s="13"/>
      <c r="AN107" s="13"/>
      <c r="AO107" s="13"/>
      <c r="AP107" s="13"/>
      <c r="AQ107" s="13">
        <f>IF($D107&gt;0,AQ$23*($D107),0)</f>
        <v>0</v>
      </c>
      <c r="AR107" s="114"/>
      <c r="AT107" s="91">
        <f t="shared" si="59"/>
        <v>0</v>
      </c>
    </row>
    <row r="108" spans="2:46" ht="24" x14ac:dyDescent="0.3">
      <c r="B108" s="100" t="s">
        <v>84</v>
      </c>
      <c r="C108" s="104">
        <f>'Controls and SOA'!C91</f>
        <v>0</v>
      </c>
      <c r="D108" s="105">
        <f t="shared" si="60"/>
        <v>0</v>
      </c>
      <c r="E108" s="95"/>
      <c r="F108" s="113">
        <f>IF($D108&gt;0,F$23*($D108),0)</f>
        <v>0</v>
      </c>
      <c r="G108" s="13"/>
      <c r="H108" s="13"/>
      <c r="I108" s="13"/>
      <c r="J108" s="13">
        <f>IF($D108&gt;0,J$23*($D108),0)</f>
        <v>0</v>
      </c>
      <c r="K108" s="13">
        <f>IF($D108&gt;0,K$23*($D108),0)</f>
        <v>0</v>
      </c>
      <c r="L108" s="13">
        <f>IF($D108&gt;0,L$23*($D108),0)</f>
        <v>0</v>
      </c>
      <c r="M108" s="13"/>
      <c r="N108" s="13"/>
      <c r="O108" s="13"/>
      <c r="P108" s="13"/>
      <c r="Q108" s="13"/>
      <c r="R108" s="13"/>
      <c r="S108" s="13">
        <f>IF($D108&gt;0,S$23*($D108),0)</f>
        <v>0</v>
      </c>
      <c r="T108" s="13"/>
      <c r="U108" s="13"/>
      <c r="V108" s="13">
        <f>IF($D108&gt;0,V$23*($D108),0)</f>
        <v>0</v>
      </c>
      <c r="W108" s="13"/>
      <c r="X108" s="13"/>
      <c r="Y108" s="13"/>
      <c r="Z108" s="13"/>
      <c r="AA108" s="13"/>
      <c r="AB108" s="13">
        <f t="shared" si="69"/>
        <v>0</v>
      </c>
      <c r="AC108" s="13">
        <f t="shared" si="69"/>
        <v>0</v>
      </c>
      <c r="AD108" s="13"/>
      <c r="AE108" s="13"/>
      <c r="AF108" s="13">
        <f>IF($D108&gt;0,AF$23*($D108),0)</f>
        <v>0</v>
      </c>
      <c r="AG108" s="13">
        <f>IF($D108&gt;0,AG$23*($D108),0)</f>
        <v>0</v>
      </c>
      <c r="AH108" s="13"/>
      <c r="AI108" s="13">
        <f t="shared" si="70"/>
        <v>0</v>
      </c>
      <c r="AJ108" s="13">
        <f>IF($D108&gt;0,AJ$23*($D108),0)</f>
        <v>0</v>
      </c>
      <c r="AK108" s="13">
        <f>IF($D108&gt;0,AK$23*($D108),0)</f>
        <v>0</v>
      </c>
      <c r="AL108" s="13"/>
      <c r="AM108" s="13"/>
      <c r="AN108" s="13">
        <f>IF($D108&gt;0,AN$23*($D108),0)</f>
        <v>0</v>
      </c>
      <c r="AO108" s="13">
        <f>IF($D108&gt;0,AO$23*($D108),0)</f>
        <v>0</v>
      </c>
      <c r="AP108" s="13"/>
      <c r="AQ108" s="13">
        <f>IF($D108&gt;0,AQ$23*($D108),0)</f>
        <v>0</v>
      </c>
      <c r="AR108" s="114">
        <f>IF($D108&gt;0,AR$23*($D108),0)</f>
        <v>0</v>
      </c>
      <c r="AT108" s="91">
        <f t="shared" si="59"/>
        <v>0</v>
      </c>
    </row>
    <row r="109" spans="2:46" ht="24" x14ac:dyDescent="0.3">
      <c r="B109" s="100" t="s">
        <v>90</v>
      </c>
      <c r="C109" s="104">
        <f>'Controls and SOA'!C92</f>
        <v>0</v>
      </c>
      <c r="D109" s="105">
        <f t="shared" si="60"/>
        <v>0</v>
      </c>
      <c r="E109" s="95"/>
      <c r="F109" s="1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>
        <f>IF($D109&gt;0,AB$23*($D109),0)</f>
        <v>0</v>
      </c>
      <c r="AC109" s="13"/>
      <c r="AD109" s="13"/>
      <c r="AE109" s="13"/>
      <c r="AF109" s="13">
        <f>IF($D109&gt;0,AF$23*($D109),0)</f>
        <v>0</v>
      </c>
      <c r="AG109" s="13"/>
      <c r="AH109" s="13"/>
      <c r="AI109" s="13">
        <f t="shared" si="70"/>
        <v>0</v>
      </c>
      <c r="AJ109" s="13"/>
      <c r="AK109" s="13">
        <f>IF($D109&gt;0,AK$23*($D109),0)</f>
        <v>0</v>
      </c>
      <c r="AL109" s="13"/>
      <c r="AM109" s="13"/>
      <c r="AN109" s="13"/>
      <c r="AO109" s="13"/>
      <c r="AP109" s="13"/>
      <c r="AQ109" s="13"/>
      <c r="AR109" s="114"/>
      <c r="AT109" s="91">
        <f t="shared" si="59"/>
        <v>0</v>
      </c>
    </row>
    <row r="110" spans="2:46" ht="24" x14ac:dyDescent="0.3">
      <c r="B110" s="100" t="s">
        <v>95</v>
      </c>
      <c r="C110" s="104">
        <f>'Controls and SOA'!C93</f>
        <v>0</v>
      </c>
      <c r="D110" s="105">
        <f t="shared" si="60"/>
        <v>0</v>
      </c>
      <c r="E110" s="95"/>
      <c r="F110" s="1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>
        <f>IF($D110&gt;0,S$23*($D110),0)</f>
        <v>0</v>
      </c>
      <c r="T110" s="13"/>
      <c r="U110" s="13"/>
      <c r="V110" s="13">
        <f t="shared" ref="V110:V117" si="71">IF($D110&gt;0,V$23*($D110),0)</f>
        <v>0</v>
      </c>
      <c r="W110" s="13"/>
      <c r="X110" s="13"/>
      <c r="Y110" s="13"/>
      <c r="Z110" s="13"/>
      <c r="AA110" s="13"/>
      <c r="AB110" s="13">
        <f>IF($D110&gt;0,AB$23*($D110),0)</f>
        <v>0</v>
      </c>
      <c r="AC110" s="13">
        <f>IF($D110&gt;0,AC$23*($D110),0)</f>
        <v>0</v>
      </c>
      <c r="AD110" s="13"/>
      <c r="AE110" s="13"/>
      <c r="AF110" s="13">
        <f>IF($D110&gt;0,AF$23*($D110),0)</f>
        <v>0</v>
      </c>
      <c r="AG110" s="13"/>
      <c r="AH110" s="13">
        <f>IF($D110&gt;0,AH$23*($D110),0)</f>
        <v>0</v>
      </c>
      <c r="AI110" s="13">
        <f t="shared" si="70"/>
        <v>0</v>
      </c>
      <c r="AJ110" s="13">
        <f>IF($D110&gt;0,AJ$23*($D110),0)</f>
        <v>0</v>
      </c>
      <c r="AK110" s="13"/>
      <c r="AL110" s="13"/>
      <c r="AM110" s="13"/>
      <c r="AN110" s="13">
        <f>IF($D110&gt;0,AN$23*($D110),0)</f>
        <v>0</v>
      </c>
      <c r="AO110" s="13">
        <f>IF($D110&gt;0,AO$23*($D110),0)</f>
        <v>0</v>
      </c>
      <c r="AP110" s="13"/>
      <c r="AQ110" s="13">
        <f>IF($D110&gt;0,AQ$23*($D110),0)</f>
        <v>0</v>
      </c>
      <c r="AR110" s="114">
        <f>IF($D110&gt;0,AR$23*($D110),0)</f>
        <v>0</v>
      </c>
      <c r="AT110" s="91">
        <f t="shared" si="59"/>
        <v>0</v>
      </c>
    </row>
    <row r="111" spans="2:46" x14ac:dyDescent="0.3">
      <c r="B111" s="100" t="s">
        <v>92</v>
      </c>
      <c r="C111" s="104">
        <f>'Controls and SOA'!C94</f>
        <v>0</v>
      </c>
      <c r="D111" s="105">
        <f t="shared" si="60"/>
        <v>0</v>
      </c>
      <c r="E111" s="95"/>
      <c r="F111" s="113"/>
      <c r="G111" s="13"/>
      <c r="H111" s="13">
        <f>IF($D111&gt;0,H$23*($D111),0)</f>
        <v>0</v>
      </c>
      <c r="I111" s="13"/>
      <c r="J111" s="13"/>
      <c r="K111" s="13">
        <f>IF($D111&gt;0,K$23*($D111),0)</f>
        <v>0</v>
      </c>
      <c r="L111" s="13">
        <f>IF($D111&gt;0,L$23*($D111),0)</f>
        <v>0</v>
      </c>
      <c r="M111" s="13"/>
      <c r="N111" s="13">
        <f>IF($D111&gt;0,N$23*($D111),0)</f>
        <v>0</v>
      </c>
      <c r="O111" s="13">
        <f>IF($D111&gt;0,O$23*($D111),0)</f>
        <v>0</v>
      </c>
      <c r="P111" s="13"/>
      <c r="Q111" s="13"/>
      <c r="R111" s="13">
        <f>IF($D111&gt;0,R$23*($D111),0)</f>
        <v>0</v>
      </c>
      <c r="S111" s="13"/>
      <c r="T111" s="13"/>
      <c r="U111" s="13"/>
      <c r="V111" s="13">
        <f t="shared" si="71"/>
        <v>0</v>
      </c>
      <c r="W111" s="13"/>
      <c r="X111" s="13"/>
      <c r="Y111" s="13"/>
      <c r="Z111" s="13"/>
      <c r="AA111" s="13"/>
      <c r="AB111" s="13">
        <f>IF($D111&gt;0,AB$23*($D111),0)</f>
        <v>0</v>
      </c>
      <c r="AC111" s="13">
        <f>IF($D111&gt;0,AC$23*($D111),0)</f>
        <v>0</v>
      </c>
      <c r="AD111" s="13"/>
      <c r="AE111" s="13"/>
      <c r="AF111" s="13">
        <f>IF($D111&gt;0,AF$23*($D111),0)</f>
        <v>0</v>
      </c>
      <c r="AG111" s="13"/>
      <c r="AH111" s="13">
        <f>IF($D111&gt;0,AH$23*($D111),0)</f>
        <v>0</v>
      </c>
      <c r="AI111" s="13">
        <f t="shared" si="70"/>
        <v>0</v>
      </c>
      <c r="AJ111" s="13"/>
      <c r="AK111" s="13">
        <f>IF($D111&gt;0,AK$23*($D111),0)</f>
        <v>0</v>
      </c>
      <c r="AL111" s="13">
        <f>IF($D111&gt;0,AL$23*($D111),0)</f>
        <v>0</v>
      </c>
      <c r="AM111" s="13"/>
      <c r="AN111" s="13"/>
      <c r="AO111" s="13">
        <f>IF($D111&gt;0,AO$23*($D111),0)</f>
        <v>0</v>
      </c>
      <c r="AP111" s="13"/>
      <c r="AQ111" s="13">
        <f>IF($D111&gt;0,AQ$23*($D111),0)</f>
        <v>0</v>
      </c>
      <c r="AR111" s="114">
        <f>IF($D111&gt;0,AR$23*($D111),0)</f>
        <v>0</v>
      </c>
      <c r="AT111" s="91">
        <f t="shared" si="59"/>
        <v>0</v>
      </c>
    </row>
    <row r="112" spans="2:46" ht="24" x14ac:dyDescent="0.3">
      <c r="B112" s="100" t="s">
        <v>47</v>
      </c>
      <c r="C112" s="104">
        <f>'Controls and SOA'!C95</f>
        <v>0</v>
      </c>
      <c r="D112" s="105">
        <f t="shared" si="60"/>
        <v>0</v>
      </c>
      <c r="E112" s="95"/>
      <c r="F112" s="113"/>
      <c r="G112" s="13"/>
      <c r="H112" s="13"/>
      <c r="I112" s="13"/>
      <c r="J112" s="13">
        <f>IF($D112&gt;0,J$23*($D112),0)</f>
        <v>0</v>
      </c>
      <c r="K112" s="13">
        <f>IF($D112&gt;0,K$23*($D112),0)</f>
        <v>0</v>
      </c>
      <c r="L112" s="13">
        <f>IF($D112&gt;0,L$23*($D112),0)</f>
        <v>0</v>
      </c>
      <c r="M112" s="13"/>
      <c r="N112" s="13"/>
      <c r="O112" s="13"/>
      <c r="P112" s="13">
        <f>IF($D112&gt;0,P$23*($D112),0)</f>
        <v>0</v>
      </c>
      <c r="Q112" s="13">
        <f>IF($D112&gt;0,Q$23*($D112),0)</f>
        <v>0</v>
      </c>
      <c r="R112" s="13"/>
      <c r="S112" s="13">
        <f>IF($D112&gt;0,S$23*($D112),0)</f>
        <v>0</v>
      </c>
      <c r="T112" s="13"/>
      <c r="U112" s="13"/>
      <c r="V112" s="13">
        <f t="shared" si="71"/>
        <v>0</v>
      </c>
      <c r="W112" s="13"/>
      <c r="X112" s="13"/>
      <c r="Y112" s="13"/>
      <c r="Z112" s="13"/>
      <c r="AA112" s="13"/>
      <c r="AB112" s="13">
        <f>IF($D112&gt;0,AB$23*($D112),0)</f>
        <v>0</v>
      </c>
      <c r="AC112" s="13"/>
      <c r="AD112" s="13"/>
      <c r="AE112" s="13"/>
      <c r="AF112" s="13"/>
      <c r="AG112" s="13">
        <f>IF($D112&gt;0,AG$23*($D112),0)</f>
        <v>0</v>
      </c>
      <c r="AH112" s="13"/>
      <c r="AI112" s="13">
        <f t="shared" si="70"/>
        <v>0</v>
      </c>
      <c r="AJ112" s="13"/>
      <c r="AK112" s="13">
        <f>IF($D112&gt;0,AK$23*($D112),0)</f>
        <v>0</v>
      </c>
      <c r="AL112" s="13">
        <f>IF($D112&gt;0,AL$23*($D112),0)</f>
        <v>0</v>
      </c>
      <c r="AM112" s="13"/>
      <c r="AN112" s="13"/>
      <c r="AO112" s="13"/>
      <c r="AP112" s="13"/>
      <c r="AQ112" s="13"/>
      <c r="AR112" s="114">
        <f t="shared" ref="AR112:AR117" si="72">IF($D112&gt;0,AR$23*($D112),0)</f>
        <v>0</v>
      </c>
      <c r="AT112" s="91">
        <f t="shared" si="59"/>
        <v>0</v>
      </c>
    </row>
    <row r="113" spans="2:46" ht="14.4" thickBot="1" x14ac:dyDescent="0.35">
      <c r="B113" s="101" t="s">
        <v>88</v>
      </c>
      <c r="C113" s="104">
        <f>'Controls and SOA'!C96</f>
        <v>0</v>
      </c>
      <c r="D113" s="105">
        <f t="shared" si="60"/>
        <v>0</v>
      </c>
      <c r="E113" s="95"/>
      <c r="F113" s="1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>
        <f t="shared" si="71"/>
        <v>0</v>
      </c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14">
        <f t="shared" si="72"/>
        <v>0</v>
      </c>
      <c r="AT113" s="91">
        <f t="shared" si="59"/>
        <v>0</v>
      </c>
    </row>
    <row r="114" spans="2:46" ht="36" x14ac:dyDescent="0.3">
      <c r="B114" s="97" t="s">
        <v>10</v>
      </c>
      <c r="C114" s="104">
        <f>'Controls and SOA'!C97</f>
        <v>0</v>
      </c>
      <c r="D114" s="105">
        <f t="shared" si="60"/>
        <v>0</v>
      </c>
      <c r="E114" s="95"/>
      <c r="F114" s="113">
        <f t="shared" ref="F114:F130" si="73">IF($D114&gt;0,F$23*($D114),0)</f>
        <v>0</v>
      </c>
      <c r="G114" s="13"/>
      <c r="H114" s="13">
        <f>IF($D114&gt;0,H$23*($D114),0)</f>
        <v>0</v>
      </c>
      <c r="I114" s="13">
        <f>IF($D114&gt;0,I$23*($D114),0)</f>
        <v>0</v>
      </c>
      <c r="J114" s="13"/>
      <c r="K114" s="13"/>
      <c r="L114" s="13"/>
      <c r="M114" s="13"/>
      <c r="N114" s="13">
        <f t="shared" ref="N114:O116" si="74">IF($D114&gt;0,N$23*($D114),0)</f>
        <v>0</v>
      </c>
      <c r="O114" s="13">
        <f t="shared" si="74"/>
        <v>0</v>
      </c>
      <c r="P114" s="13"/>
      <c r="Q114" s="13"/>
      <c r="R114" s="13">
        <f t="shared" ref="R114:S116" si="75">IF($D114&gt;0,R$23*($D114),0)</f>
        <v>0</v>
      </c>
      <c r="S114" s="13">
        <f t="shared" si="75"/>
        <v>0</v>
      </c>
      <c r="T114" s="13"/>
      <c r="U114" s="13">
        <f>IF($D114&gt;0,U$23*($D114),0)</f>
        <v>0</v>
      </c>
      <c r="V114" s="13">
        <f t="shared" si="71"/>
        <v>0</v>
      </c>
      <c r="W114" s="13">
        <f t="shared" ref="W114:AC116" si="76">IF($D114&gt;0,W$23*($D114),0)</f>
        <v>0</v>
      </c>
      <c r="X114" s="13">
        <f t="shared" si="76"/>
        <v>0</v>
      </c>
      <c r="Y114" s="13">
        <f t="shared" si="76"/>
        <v>0</v>
      </c>
      <c r="Z114" s="13">
        <f t="shared" si="76"/>
        <v>0</v>
      </c>
      <c r="AA114" s="13">
        <f t="shared" si="76"/>
        <v>0</v>
      </c>
      <c r="AB114" s="13">
        <f t="shared" si="76"/>
        <v>0</v>
      </c>
      <c r="AC114" s="13">
        <f t="shared" si="76"/>
        <v>0</v>
      </c>
      <c r="AD114" s="13"/>
      <c r="AE114" s="13"/>
      <c r="AF114" s="13">
        <f>IF($D114&gt;0,AF$23*($D114),0)</f>
        <v>0</v>
      </c>
      <c r="AG114" s="13"/>
      <c r="AH114" s="13">
        <f t="shared" ref="AH114:AO116" si="77">IF($D114&gt;0,AH$23*($D114),0)</f>
        <v>0</v>
      </c>
      <c r="AI114" s="13">
        <f t="shared" si="77"/>
        <v>0</v>
      </c>
      <c r="AJ114" s="13">
        <f t="shared" si="77"/>
        <v>0</v>
      </c>
      <c r="AK114" s="13">
        <f t="shared" si="77"/>
        <v>0</v>
      </c>
      <c r="AL114" s="13">
        <f t="shared" si="77"/>
        <v>0</v>
      </c>
      <c r="AM114" s="13">
        <f t="shared" si="77"/>
        <v>0</v>
      </c>
      <c r="AN114" s="13">
        <f t="shared" si="77"/>
        <v>0</v>
      </c>
      <c r="AO114" s="13">
        <f t="shared" si="77"/>
        <v>0</v>
      </c>
      <c r="AP114" s="13"/>
      <c r="AQ114" s="13">
        <f>IF($D114&gt;0,AQ$23*($D114),0)</f>
        <v>0</v>
      </c>
      <c r="AR114" s="114">
        <f t="shared" si="72"/>
        <v>0</v>
      </c>
      <c r="AT114" s="91">
        <f t="shared" si="59"/>
        <v>0</v>
      </c>
    </row>
    <row r="115" spans="2:46" ht="24" x14ac:dyDescent="0.3">
      <c r="B115" s="100" t="s">
        <v>11</v>
      </c>
      <c r="C115" s="104">
        <f>'Controls and SOA'!C98</f>
        <v>0</v>
      </c>
      <c r="D115" s="105">
        <f t="shared" si="60"/>
        <v>0</v>
      </c>
      <c r="E115" s="95"/>
      <c r="F115" s="113">
        <f t="shared" si="73"/>
        <v>0</v>
      </c>
      <c r="G115" s="13"/>
      <c r="H115" s="13">
        <f>IF($D115&gt;0,H$23*($D115),0)</f>
        <v>0</v>
      </c>
      <c r="I115" s="13"/>
      <c r="J115" s="13">
        <f t="shared" ref="J115:L118" si="78">IF($D115&gt;0,J$23*($D115),0)</f>
        <v>0</v>
      </c>
      <c r="K115" s="13">
        <f t="shared" si="78"/>
        <v>0</v>
      </c>
      <c r="L115" s="13">
        <f t="shared" si="78"/>
        <v>0</v>
      </c>
      <c r="M115" s="13"/>
      <c r="N115" s="13">
        <f t="shared" si="74"/>
        <v>0</v>
      </c>
      <c r="O115" s="13">
        <f t="shared" si="74"/>
        <v>0</v>
      </c>
      <c r="P115" s="13"/>
      <c r="Q115" s="13"/>
      <c r="R115" s="13">
        <f t="shared" si="75"/>
        <v>0</v>
      </c>
      <c r="S115" s="13">
        <f t="shared" si="75"/>
        <v>0</v>
      </c>
      <c r="T115" s="13"/>
      <c r="U115" s="13">
        <f>IF($D115&gt;0,U$23*($D115),0)</f>
        <v>0</v>
      </c>
      <c r="V115" s="13">
        <f t="shared" si="71"/>
        <v>0</v>
      </c>
      <c r="W115" s="13">
        <f t="shared" si="76"/>
        <v>0</v>
      </c>
      <c r="X115" s="13">
        <f t="shared" si="76"/>
        <v>0</v>
      </c>
      <c r="Y115" s="13">
        <f t="shared" si="76"/>
        <v>0</v>
      </c>
      <c r="Z115" s="13">
        <f t="shared" si="76"/>
        <v>0</v>
      </c>
      <c r="AA115" s="13">
        <f t="shared" si="76"/>
        <v>0</v>
      </c>
      <c r="AB115" s="13">
        <f t="shared" si="76"/>
        <v>0</v>
      </c>
      <c r="AC115" s="13">
        <f t="shared" si="76"/>
        <v>0</v>
      </c>
      <c r="AD115" s="13">
        <f>IF($D115&gt;0,AD$23*($D115),0)</f>
        <v>0</v>
      </c>
      <c r="AE115" s="13"/>
      <c r="AF115" s="13">
        <f>IF($D115&gt;0,AF$23*($D115),0)</f>
        <v>0</v>
      </c>
      <c r="AG115" s="13">
        <f t="shared" ref="AG115:AG129" si="79">IF($D115&gt;0,AG$23*($D115),0)</f>
        <v>0</v>
      </c>
      <c r="AH115" s="13">
        <f t="shared" si="77"/>
        <v>0</v>
      </c>
      <c r="AI115" s="13">
        <f t="shared" si="77"/>
        <v>0</v>
      </c>
      <c r="AJ115" s="13">
        <f t="shared" si="77"/>
        <v>0</v>
      </c>
      <c r="AK115" s="13">
        <f t="shared" si="77"/>
        <v>0</v>
      </c>
      <c r="AL115" s="13">
        <f t="shared" si="77"/>
        <v>0</v>
      </c>
      <c r="AM115" s="13">
        <f t="shared" si="77"/>
        <v>0</v>
      </c>
      <c r="AN115" s="13">
        <f t="shared" si="77"/>
        <v>0</v>
      </c>
      <c r="AO115" s="13">
        <f t="shared" si="77"/>
        <v>0</v>
      </c>
      <c r="AP115" s="13"/>
      <c r="AQ115" s="13">
        <f>IF($D115&gt;0,AQ$23*($D115),0)</f>
        <v>0</v>
      </c>
      <c r="AR115" s="114">
        <f t="shared" si="72"/>
        <v>0</v>
      </c>
      <c r="AT115" s="91">
        <f t="shared" si="59"/>
        <v>0</v>
      </c>
    </row>
    <row r="116" spans="2:46" ht="36" x14ac:dyDescent="0.3">
      <c r="B116" s="100" t="s">
        <v>43</v>
      </c>
      <c r="C116" s="104">
        <f>'Controls and SOA'!C99</f>
        <v>0</v>
      </c>
      <c r="D116" s="105">
        <f t="shared" si="60"/>
        <v>0</v>
      </c>
      <c r="E116" s="95"/>
      <c r="F116" s="113">
        <f t="shared" si="73"/>
        <v>0</v>
      </c>
      <c r="G116" s="13"/>
      <c r="H116" s="13">
        <f>IF($D116&gt;0,H$23*($D116),0)</f>
        <v>0</v>
      </c>
      <c r="I116" s="13"/>
      <c r="J116" s="13">
        <f t="shared" si="78"/>
        <v>0</v>
      </c>
      <c r="K116" s="13">
        <f t="shared" si="78"/>
        <v>0</v>
      </c>
      <c r="L116" s="13">
        <f t="shared" si="78"/>
        <v>0</v>
      </c>
      <c r="M116" s="13"/>
      <c r="N116" s="13">
        <f t="shared" si="74"/>
        <v>0</v>
      </c>
      <c r="O116" s="13">
        <f t="shared" si="74"/>
        <v>0</v>
      </c>
      <c r="P116" s="13"/>
      <c r="Q116" s="13"/>
      <c r="R116" s="13">
        <f t="shared" si="75"/>
        <v>0</v>
      </c>
      <c r="S116" s="13">
        <f t="shared" si="75"/>
        <v>0</v>
      </c>
      <c r="T116" s="13"/>
      <c r="U116" s="13">
        <f>IF($D116&gt;0,U$23*($D116),0)</f>
        <v>0</v>
      </c>
      <c r="V116" s="13">
        <f t="shared" si="71"/>
        <v>0</v>
      </c>
      <c r="W116" s="13">
        <f t="shared" si="76"/>
        <v>0</v>
      </c>
      <c r="X116" s="13">
        <f t="shared" si="76"/>
        <v>0</v>
      </c>
      <c r="Y116" s="13">
        <f t="shared" si="76"/>
        <v>0</v>
      </c>
      <c r="Z116" s="13">
        <f t="shared" si="76"/>
        <v>0</v>
      </c>
      <c r="AA116" s="13">
        <f t="shared" si="76"/>
        <v>0</v>
      </c>
      <c r="AB116" s="13">
        <f t="shared" si="76"/>
        <v>0</v>
      </c>
      <c r="AC116" s="13">
        <f t="shared" si="76"/>
        <v>0</v>
      </c>
      <c r="AD116" s="13">
        <f>IF($D116&gt;0,AD$23*($D116),0)</f>
        <v>0</v>
      </c>
      <c r="AE116" s="13"/>
      <c r="AF116" s="13">
        <f>IF($D116&gt;0,AF$23*($D116),0)</f>
        <v>0</v>
      </c>
      <c r="AG116" s="13">
        <f t="shared" si="79"/>
        <v>0</v>
      </c>
      <c r="AH116" s="13">
        <f t="shared" si="77"/>
        <v>0</v>
      </c>
      <c r="AI116" s="13">
        <f t="shared" si="77"/>
        <v>0</v>
      </c>
      <c r="AJ116" s="13">
        <f t="shared" si="77"/>
        <v>0</v>
      </c>
      <c r="AK116" s="13">
        <f t="shared" si="77"/>
        <v>0</v>
      </c>
      <c r="AL116" s="13">
        <f t="shared" si="77"/>
        <v>0</v>
      </c>
      <c r="AM116" s="13">
        <f t="shared" si="77"/>
        <v>0</v>
      </c>
      <c r="AN116" s="13">
        <f t="shared" si="77"/>
        <v>0</v>
      </c>
      <c r="AO116" s="13">
        <f t="shared" si="77"/>
        <v>0</v>
      </c>
      <c r="AP116" s="13"/>
      <c r="AQ116" s="13">
        <f>IF($D116&gt;0,AQ$23*($D116),0)</f>
        <v>0</v>
      </c>
      <c r="AR116" s="114">
        <f t="shared" si="72"/>
        <v>0</v>
      </c>
      <c r="AT116" s="91">
        <f t="shared" si="59"/>
        <v>0</v>
      </c>
    </row>
    <row r="117" spans="2:46" ht="24" x14ac:dyDescent="0.3">
      <c r="B117" s="100" t="s">
        <v>44</v>
      </c>
      <c r="C117" s="104">
        <f>'Controls and SOA'!C100</f>
        <v>0</v>
      </c>
      <c r="D117" s="105">
        <f t="shared" si="60"/>
        <v>0</v>
      </c>
      <c r="E117" s="95"/>
      <c r="F117" s="113">
        <f t="shared" si="73"/>
        <v>0</v>
      </c>
      <c r="G117" s="13"/>
      <c r="H117" s="13"/>
      <c r="I117" s="13"/>
      <c r="J117" s="13">
        <f t="shared" si="78"/>
        <v>0</v>
      </c>
      <c r="K117" s="13">
        <f t="shared" si="78"/>
        <v>0</v>
      </c>
      <c r="L117" s="13">
        <f t="shared" si="78"/>
        <v>0</v>
      </c>
      <c r="M117" s="13"/>
      <c r="N117" s="13"/>
      <c r="O117" s="13"/>
      <c r="P117" s="13">
        <f t="shared" ref="P117:Q129" si="80">IF($D117&gt;0,P$23*($D117),0)</f>
        <v>0</v>
      </c>
      <c r="Q117" s="13">
        <f t="shared" si="80"/>
        <v>0</v>
      </c>
      <c r="R117" s="13"/>
      <c r="S117" s="13">
        <f t="shared" ref="S117:S129" si="81">IF($D117&gt;0,S$23*($D117),0)</f>
        <v>0</v>
      </c>
      <c r="T117" s="13"/>
      <c r="U117" s="13"/>
      <c r="V117" s="13">
        <f t="shared" si="71"/>
        <v>0</v>
      </c>
      <c r="W117" s="13"/>
      <c r="X117" s="13"/>
      <c r="Y117" s="13"/>
      <c r="Z117" s="13"/>
      <c r="AA117" s="13"/>
      <c r="AB117" s="13">
        <f>IF($D117&gt;0,AB$23*($D117),0)</f>
        <v>0</v>
      </c>
      <c r="AC117" s="13"/>
      <c r="AD117" s="13"/>
      <c r="AE117" s="13"/>
      <c r="AF117" s="13"/>
      <c r="AG117" s="13">
        <f t="shared" si="79"/>
        <v>0</v>
      </c>
      <c r="AH117" s="13"/>
      <c r="AI117" s="13">
        <f>IF($D117&gt;0,AI$23*($D117),0)</f>
        <v>0</v>
      </c>
      <c r="AJ117" s="13"/>
      <c r="AK117" s="13">
        <f>IF($D117&gt;0,AK$23*($D117),0)</f>
        <v>0</v>
      </c>
      <c r="AL117" s="13">
        <f>IF($D117&gt;0,AL$23*($D117),0)</f>
        <v>0</v>
      </c>
      <c r="AM117" s="13">
        <f>IF($D117&gt;0,AM$23*($D117),0)</f>
        <v>0</v>
      </c>
      <c r="AN117" s="13"/>
      <c r="AO117" s="13"/>
      <c r="AP117" s="13"/>
      <c r="AQ117" s="13"/>
      <c r="AR117" s="114">
        <f t="shared" si="72"/>
        <v>0</v>
      </c>
      <c r="AT117" s="91">
        <f t="shared" si="59"/>
        <v>0</v>
      </c>
    </row>
    <row r="118" spans="2:46" ht="24.6" thickBot="1" x14ac:dyDescent="0.35">
      <c r="B118" s="98" t="s">
        <v>45</v>
      </c>
      <c r="C118" s="104">
        <f>'Controls and SOA'!C101</f>
        <v>0</v>
      </c>
      <c r="D118" s="105">
        <f t="shared" si="60"/>
        <v>0</v>
      </c>
      <c r="E118" s="95"/>
      <c r="F118" s="113">
        <f t="shared" si="73"/>
        <v>0</v>
      </c>
      <c r="G118" s="13"/>
      <c r="H118" s="13"/>
      <c r="I118" s="13"/>
      <c r="J118" s="13">
        <f t="shared" si="78"/>
        <v>0</v>
      </c>
      <c r="K118" s="13">
        <f t="shared" si="78"/>
        <v>0</v>
      </c>
      <c r="L118" s="13">
        <f t="shared" si="78"/>
        <v>0</v>
      </c>
      <c r="M118" s="13"/>
      <c r="N118" s="13"/>
      <c r="O118" s="13"/>
      <c r="P118" s="13">
        <f t="shared" si="80"/>
        <v>0</v>
      </c>
      <c r="Q118" s="13">
        <f t="shared" si="80"/>
        <v>0</v>
      </c>
      <c r="R118" s="13"/>
      <c r="S118" s="13">
        <f t="shared" si="81"/>
        <v>0</v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>
        <f t="shared" si="79"/>
        <v>0</v>
      </c>
      <c r="AH118" s="13"/>
      <c r="AI118" s="13"/>
      <c r="AJ118" s="13"/>
      <c r="AK118" s="13"/>
      <c r="AL118" s="13"/>
      <c r="AM118" s="13">
        <f t="shared" ref="AM118:AM125" si="82">IF($D118&gt;0,AM$23*($D118),0)</f>
        <v>0</v>
      </c>
      <c r="AN118" s="13"/>
      <c r="AO118" s="13"/>
      <c r="AP118" s="13"/>
      <c r="AQ118" s="13"/>
      <c r="AR118" s="114"/>
      <c r="AT118" s="91">
        <f t="shared" si="59"/>
        <v>0</v>
      </c>
    </row>
    <row r="119" spans="2:46" ht="24" x14ac:dyDescent="0.3">
      <c r="B119" s="99" t="s">
        <v>99</v>
      </c>
      <c r="C119" s="104">
        <f>'Controls and SOA'!C102</f>
        <v>0</v>
      </c>
      <c r="D119" s="105">
        <f t="shared" si="60"/>
        <v>0</v>
      </c>
      <c r="E119" s="95"/>
      <c r="F119" s="113">
        <f t="shared" si="73"/>
        <v>0</v>
      </c>
      <c r="G119" s="13">
        <f t="shared" ref="G119:J129" si="83">IF($D119&gt;0,G$23*($D119),0)</f>
        <v>0</v>
      </c>
      <c r="H119" s="13">
        <f t="shared" si="83"/>
        <v>0</v>
      </c>
      <c r="I119" s="13">
        <f t="shared" si="83"/>
        <v>0</v>
      </c>
      <c r="J119" s="13">
        <f t="shared" si="83"/>
        <v>0</v>
      </c>
      <c r="K119" s="13"/>
      <c r="L119" s="13"/>
      <c r="M119" s="13">
        <f t="shared" ref="M119:O129" si="84">IF($D119&gt;0,M$23*($D119),0)</f>
        <v>0</v>
      </c>
      <c r="N119" s="13">
        <f t="shared" si="84"/>
        <v>0</v>
      </c>
      <c r="O119" s="13">
        <f t="shared" si="84"/>
        <v>0</v>
      </c>
      <c r="P119" s="13">
        <f t="shared" si="80"/>
        <v>0</v>
      </c>
      <c r="Q119" s="13">
        <f t="shared" si="80"/>
        <v>0</v>
      </c>
      <c r="R119" s="13">
        <f t="shared" ref="R119:R129" si="85">IF($D119&gt;0,R$23*($D119),0)</f>
        <v>0</v>
      </c>
      <c r="S119" s="13">
        <f t="shared" si="81"/>
        <v>0</v>
      </c>
      <c r="T119" s="13"/>
      <c r="U119" s="13">
        <f t="shared" ref="U119:X125" si="86">IF($D119&gt;0,U$23*($D119),0)</f>
        <v>0</v>
      </c>
      <c r="V119" s="13">
        <f t="shared" si="86"/>
        <v>0</v>
      </c>
      <c r="W119" s="13">
        <f t="shared" si="86"/>
        <v>0</v>
      </c>
      <c r="X119" s="13">
        <f t="shared" si="86"/>
        <v>0</v>
      </c>
      <c r="Y119" s="13"/>
      <c r="Z119" s="13"/>
      <c r="AA119" s="13"/>
      <c r="AB119" s="13">
        <f t="shared" ref="AB119:AF125" si="87">IF($D119&gt;0,AB$23*($D119),0)</f>
        <v>0</v>
      </c>
      <c r="AC119" s="13">
        <f t="shared" si="87"/>
        <v>0</v>
      </c>
      <c r="AD119" s="13">
        <f t="shared" si="87"/>
        <v>0</v>
      </c>
      <c r="AE119" s="13">
        <f t="shared" si="87"/>
        <v>0</v>
      </c>
      <c r="AF119" s="13">
        <f t="shared" si="87"/>
        <v>0</v>
      </c>
      <c r="AG119" s="13">
        <f t="shared" si="79"/>
        <v>0</v>
      </c>
      <c r="AH119" s="13">
        <f t="shared" ref="AH119:AL125" si="88">IF($D119&gt;0,AH$23*($D119),0)</f>
        <v>0</v>
      </c>
      <c r="AI119" s="13">
        <f t="shared" si="88"/>
        <v>0</v>
      </c>
      <c r="AJ119" s="13">
        <f t="shared" si="88"/>
        <v>0</v>
      </c>
      <c r="AK119" s="13">
        <f t="shared" si="88"/>
        <v>0</v>
      </c>
      <c r="AL119" s="13">
        <f t="shared" si="88"/>
        <v>0</v>
      </c>
      <c r="AM119" s="13">
        <f t="shared" si="82"/>
        <v>0</v>
      </c>
      <c r="AN119" s="13">
        <f t="shared" ref="AN119:AR125" si="89">IF($D119&gt;0,AN$23*($D119),0)</f>
        <v>0</v>
      </c>
      <c r="AO119" s="13">
        <f t="shared" si="89"/>
        <v>0</v>
      </c>
      <c r="AP119" s="13">
        <f t="shared" si="89"/>
        <v>0</v>
      </c>
      <c r="AQ119" s="13">
        <f t="shared" si="89"/>
        <v>0</v>
      </c>
      <c r="AR119" s="114">
        <f t="shared" si="89"/>
        <v>0</v>
      </c>
      <c r="AT119" s="91">
        <f t="shared" si="59"/>
        <v>0</v>
      </c>
    </row>
    <row r="120" spans="2:46" ht="24" x14ac:dyDescent="0.3">
      <c r="B120" s="100" t="s">
        <v>97</v>
      </c>
      <c r="C120" s="104">
        <f>'Controls and SOA'!C103</f>
        <v>0</v>
      </c>
      <c r="D120" s="105">
        <f t="shared" si="60"/>
        <v>0</v>
      </c>
      <c r="E120" s="95"/>
      <c r="F120" s="113">
        <f t="shared" si="73"/>
        <v>0</v>
      </c>
      <c r="G120" s="13">
        <f t="shared" si="83"/>
        <v>0</v>
      </c>
      <c r="H120" s="13">
        <f t="shared" si="83"/>
        <v>0</v>
      </c>
      <c r="I120" s="13">
        <f t="shared" si="83"/>
        <v>0</v>
      </c>
      <c r="J120" s="13">
        <f t="shared" si="83"/>
        <v>0</v>
      </c>
      <c r="K120" s="13"/>
      <c r="L120" s="13"/>
      <c r="M120" s="13">
        <f t="shared" si="84"/>
        <v>0</v>
      </c>
      <c r="N120" s="13">
        <f t="shared" si="84"/>
        <v>0</v>
      </c>
      <c r="O120" s="13">
        <f t="shared" si="84"/>
        <v>0</v>
      </c>
      <c r="P120" s="13">
        <f t="shared" si="80"/>
        <v>0</v>
      </c>
      <c r="Q120" s="13">
        <f t="shared" si="80"/>
        <v>0</v>
      </c>
      <c r="R120" s="13">
        <f t="shared" si="85"/>
        <v>0</v>
      </c>
      <c r="S120" s="13">
        <f t="shared" si="81"/>
        <v>0</v>
      </c>
      <c r="T120" s="13"/>
      <c r="U120" s="13">
        <f t="shared" si="86"/>
        <v>0</v>
      </c>
      <c r="V120" s="13">
        <f t="shared" si="86"/>
        <v>0</v>
      </c>
      <c r="W120" s="13">
        <f t="shared" si="86"/>
        <v>0</v>
      </c>
      <c r="X120" s="13">
        <f t="shared" si="86"/>
        <v>0</v>
      </c>
      <c r="Y120" s="13"/>
      <c r="Z120" s="13"/>
      <c r="AA120" s="13"/>
      <c r="AB120" s="13">
        <f t="shared" si="87"/>
        <v>0</v>
      </c>
      <c r="AC120" s="13">
        <f t="shared" si="87"/>
        <v>0</v>
      </c>
      <c r="AD120" s="13">
        <f t="shared" si="87"/>
        <v>0</v>
      </c>
      <c r="AE120" s="13">
        <f t="shared" si="87"/>
        <v>0</v>
      </c>
      <c r="AF120" s="13">
        <f t="shared" si="87"/>
        <v>0</v>
      </c>
      <c r="AG120" s="13">
        <f t="shared" si="79"/>
        <v>0</v>
      </c>
      <c r="AH120" s="13">
        <f t="shared" si="88"/>
        <v>0</v>
      </c>
      <c r="AI120" s="13">
        <f t="shared" si="88"/>
        <v>0</v>
      </c>
      <c r="AJ120" s="13">
        <f t="shared" si="88"/>
        <v>0</v>
      </c>
      <c r="AK120" s="13">
        <f t="shared" si="88"/>
        <v>0</v>
      </c>
      <c r="AL120" s="13">
        <f t="shared" si="88"/>
        <v>0</v>
      </c>
      <c r="AM120" s="13">
        <f t="shared" si="82"/>
        <v>0</v>
      </c>
      <c r="AN120" s="13">
        <f t="shared" si="89"/>
        <v>0</v>
      </c>
      <c r="AO120" s="13">
        <f t="shared" si="89"/>
        <v>0</v>
      </c>
      <c r="AP120" s="13">
        <f t="shared" si="89"/>
        <v>0</v>
      </c>
      <c r="AQ120" s="13">
        <f t="shared" si="89"/>
        <v>0</v>
      </c>
      <c r="AR120" s="114">
        <f t="shared" si="89"/>
        <v>0</v>
      </c>
      <c r="AT120" s="91">
        <f t="shared" ref="AT120:AT137" si="90">MAX(F120:AR120)</f>
        <v>0</v>
      </c>
    </row>
    <row r="121" spans="2:46" ht="24" x14ac:dyDescent="0.3">
      <c r="B121" s="100" t="s">
        <v>98</v>
      </c>
      <c r="C121" s="104">
        <f>'Controls and SOA'!C104</f>
        <v>0</v>
      </c>
      <c r="D121" s="105">
        <f t="shared" si="60"/>
        <v>0</v>
      </c>
      <c r="E121" s="95"/>
      <c r="F121" s="113">
        <f t="shared" si="73"/>
        <v>0</v>
      </c>
      <c r="G121" s="13">
        <f t="shared" si="83"/>
        <v>0</v>
      </c>
      <c r="H121" s="13">
        <f t="shared" si="83"/>
        <v>0</v>
      </c>
      <c r="I121" s="13">
        <f t="shared" si="83"/>
        <v>0</v>
      </c>
      <c r="J121" s="13">
        <f t="shared" si="83"/>
        <v>0</v>
      </c>
      <c r="K121" s="13"/>
      <c r="L121" s="13"/>
      <c r="M121" s="13">
        <f t="shared" si="84"/>
        <v>0</v>
      </c>
      <c r="N121" s="13">
        <f t="shared" si="84"/>
        <v>0</v>
      </c>
      <c r="O121" s="13">
        <f t="shared" si="84"/>
        <v>0</v>
      </c>
      <c r="P121" s="13">
        <f t="shared" si="80"/>
        <v>0</v>
      </c>
      <c r="Q121" s="13">
        <f t="shared" si="80"/>
        <v>0</v>
      </c>
      <c r="R121" s="13">
        <f t="shared" si="85"/>
        <v>0</v>
      </c>
      <c r="S121" s="13">
        <f t="shared" si="81"/>
        <v>0</v>
      </c>
      <c r="T121" s="13"/>
      <c r="U121" s="13">
        <f t="shared" si="86"/>
        <v>0</v>
      </c>
      <c r="V121" s="13">
        <f t="shared" si="86"/>
        <v>0</v>
      </c>
      <c r="W121" s="13">
        <f t="shared" si="86"/>
        <v>0</v>
      </c>
      <c r="X121" s="13">
        <f t="shared" si="86"/>
        <v>0</v>
      </c>
      <c r="Y121" s="13"/>
      <c r="Z121" s="13"/>
      <c r="AA121" s="13"/>
      <c r="AB121" s="13">
        <f t="shared" si="87"/>
        <v>0</v>
      </c>
      <c r="AC121" s="13">
        <f t="shared" si="87"/>
        <v>0</v>
      </c>
      <c r="AD121" s="13">
        <f t="shared" si="87"/>
        <v>0</v>
      </c>
      <c r="AE121" s="13">
        <f t="shared" si="87"/>
        <v>0</v>
      </c>
      <c r="AF121" s="13">
        <f t="shared" si="87"/>
        <v>0</v>
      </c>
      <c r="AG121" s="13">
        <f t="shared" si="79"/>
        <v>0</v>
      </c>
      <c r="AH121" s="13">
        <f t="shared" si="88"/>
        <v>0</v>
      </c>
      <c r="AI121" s="13">
        <f t="shared" si="88"/>
        <v>0</v>
      </c>
      <c r="AJ121" s="13">
        <f t="shared" si="88"/>
        <v>0</v>
      </c>
      <c r="AK121" s="13">
        <f t="shared" si="88"/>
        <v>0</v>
      </c>
      <c r="AL121" s="13">
        <f t="shared" si="88"/>
        <v>0</v>
      </c>
      <c r="AM121" s="13">
        <f t="shared" si="82"/>
        <v>0</v>
      </c>
      <c r="AN121" s="13">
        <f t="shared" si="89"/>
        <v>0</v>
      </c>
      <c r="AO121" s="13">
        <f t="shared" si="89"/>
        <v>0</v>
      </c>
      <c r="AP121" s="13">
        <f t="shared" si="89"/>
        <v>0</v>
      </c>
      <c r="AQ121" s="13">
        <f t="shared" si="89"/>
        <v>0</v>
      </c>
      <c r="AR121" s="114">
        <f t="shared" si="89"/>
        <v>0</v>
      </c>
      <c r="AT121" s="91">
        <f t="shared" si="90"/>
        <v>0</v>
      </c>
    </row>
    <row r="122" spans="2:46" ht="36" x14ac:dyDescent="0.3">
      <c r="B122" s="100" t="s">
        <v>100</v>
      </c>
      <c r="C122" s="104">
        <f>'Controls and SOA'!C105</f>
        <v>0</v>
      </c>
      <c r="D122" s="105">
        <f t="shared" si="60"/>
        <v>0</v>
      </c>
      <c r="E122" s="95"/>
      <c r="F122" s="113">
        <f t="shared" si="73"/>
        <v>0</v>
      </c>
      <c r="G122" s="13">
        <f t="shared" si="83"/>
        <v>0</v>
      </c>
      <c r="H122" s="13">
        <f t="shared" si="83"/>
        <v>0</v>
      </c>
      <c r="I122" s="13">
        <f t="shared" si="83"/>
        <v>0</v>
      </c>
      <c r="J122" s="13">
        <f t="shared" si="83"/>
        <v>0</v>
      </c>
      <c r="K122" s="13"/>
      <c r="L122" s="13"/>
      <c r="M122" s="13">
        <f t="shared" si="84"/>
        <v>0</v>
      </c>
      <c r="N122" s="13">
        <f t="shared" si="84"/>
        <v>0</v>
      </c>
      <c r="O122" s="13">
        <f t="shared" si="84"/>
        <v>0</v>
      </c>
      <c r="P122" s="13">
        <f t="shared" si="80"/>
        <v>0</v>
      </c>
      <c r="Q122" s="13">
        <f t="shared" si="80"/>
        <v>0</v>
      </c>
      <c r="R122" s="13">
        <f t="shared" si="85"/>
        <v>0</v>
      </c>
      <c r="S122" s="13">
        <f t="shared" si="81"/>
        <v>0</v>
      </c>
      <c r="T122" s="13"/>
      <c r="U122" s="13">
        <f t="shared" si="86"/>
        <v>0</v>
      </c>
      <c r="V122" s="13">
        <f t="shared" si="86"/>
        <v>0</v>
      </c>
      <c r="W122" s="13">
        <f t="shared" si="86"/>
        <v>0</v>
      </c>
      <c r="X122" s="13">
        <f t="shared" si="86"/>
        <v>0</v>
      </c>
      <c r="Y122" s="13"/>
      <c r="Z122" s="13"/>
      <c r="AA122" s="13"/>
      <c r="AB122" s="13">
        <f t="shared" si="87"/>
        <v>0</v>
      </c>
      <c r="AC122" s="13">
        <f t="shared" si="87"/>
        <v>0</v>
      </c>
      <c r="AD122" s="13">
        <f t="shared" si="87"/>
        <v>0</v>
      </c>
      <c r="AE122" s="13">
        <f t="shared" si="87"/>
        <v>0</v>
      </c>
      <c r="AF122" s="13">
        <f t="shared" si="87"/>
        <v>0</v>
      </c>
      <c r="AG122" s="13">
        <f t="shared" si="79"/>
        <v>0</v>
      </c>
      <c r="AH122" s="13">
        <f t="shared" si="88"/>
        <v>0</v>
      </c>
      <c r="AI122" s="13">
        <f t="shared" si="88"/>
        <v>0</v>
      </c>
      <c r="AJ122" s="13">
        <f t="shared" si="88"/>
        <v>0</v>
      </c>
      <c r="AK122" s="13">
        <f t="shared" si="88"/>
        <v>0</v>
      </c>
      <c r="AL122" s="13">
        <f t="shared" si="88"/>
        <v>0</v>
      </c>
      <c r="AM122" s="13">
        <f t="shared" si="82"/>
        <v>0</v>
      </c>
      <c r="AN122" s="13">
        <f t="shared" si="89"/>
        <v>0</v>
      </c>
      <c r="AO122" s="13">
        <f t="shared" si="89"/>
        <v>0</v>
      </c>
      <c r="AP122" s="13">
        <f t="shared" si="89"/>
        <v>0</v>
      </c>
      <c r="AQ122" s="13">
        <f t="shared" si="89"/>
        <v>0</v>
      </c>
      <c r="AR122" s="114">
        <f t="shared" si="89"/>
        <v>0</v>
      </c>
      <c r="AT122" s="91">
        <f t="shared" si="90"/>
        <v>0</v>
      </c>
    </row>
    <row r="123" spans="2:46" ht="24" x14ac:dyDescent="0.3">
      <c r="B123" s="100" t="s">
        <v>101</v>
      </c>
      <c r="C123" s="104">
        <f>'Controls and SOA'!C106</f>
        <v>0</v>
      </c>
      <c r="D123" s="105">
        <f t="shared" si="60"/>
        <v>0</v>
      </c>
      <c r="E123" s="95"/>
      <c r="F123" s="113">
        <f t="shared" si="73"/>
        <v>0</v>
      </c>
      <c r="G123" s="13">
        <f t="shared" si="83"/>
        <v>0</v>
      </c>
      <c r="H123" s="13">
        <f t="shared" si="83"/>
        <v>0</v>
      </c>
      <c r="I123" s="13">
        <f t="shared" si="83"/>
        <v>0</v>
      </c>
      <c r="J123" s="13">
        <f t="shared" si="83"/>
        <v>0</v>
      </c>
      <c r="K123" s="13"/>
      <c r="L123" s="13"/>
      <c r="M123" s="13">
        <f t="shared" si="84"/>
        <v>0</v>
      </c>
      <c r="N123" s="13">
        <f t="shared" si="84"/>
        <v>0</v>
      </c>
      <c r="O123" s="13">
        <f t="shared" si="84"/>
        <v>0</v>
      </c>
      <c r="P123" s="13">
        <f t="shared" si="80"/>
        <v>0</v>
      </c>
      <c r="Q123" s="13">
        <f t="shared" si="80"/>
        <v>0</v>
      </c>
      <c r="R123" s="13">
        <f t="shared" si="85"/>
        <v>0</v>
      </c>
      <c r="S123" s="13">
        <f t="shared" si="81"/>
        <v>0</v>
      </c>
      <c r="T123" s="13"/>
      <c r="U123" s="13">
        <f t="shared" si="86"/>
        <v>0</v>
      </c>
      <c r="V123" s="13">
        <f t="shared" si="86"/>
        <v>0</v>
      </c>
      <c r="W123" s="13">
        <f t="shared" si="86"/>
        <v>0</v>
      </c>
      <c r="X123" s="13">
        <f t="shared" si="86"/>
        <v>0</v>
      </c>
      <c r="Y123" s="13"/>
      <c r="Z123" s="13"/>
      <c r="AA123" s="13"/>
      <c r="AB123" s="13">
        <f t="shared" si="87"/>
        <v>0</v>
      </c>
      <c r="AC123" s="13">
        <f t="shared" si="87"/>
        <v>0</v>
      </c>
      <c r="AD123" s="13">
        <f t="shared" si="87"/>
        <v>0</v>
      </c>
      <c r="AE123" s="13">
        <f t="shared" si="87"/>
        <v>0</v>
      </c>
      <c r="AF123" s="13">
        <f t="shared" si="87"/>
        <v>0</v>
      </c>
      <c r="AG123" s="13">
        <f t="shared" si="79"/>
        <v>0</v>
      </c>
      <c r="AH123" s="13">
        <f t="shared" si="88"/>
        <v>0</v>
      </c>
      <c r="AI123" s="13">
        <f t="shared" si="88"/>
        <v>0</v>
      </c>
      <c r="AJ123" s="13">
        <f t="shared" si="88"/>
        <v>0</v>
      </c>
      <c r="AK123" s="13">
        <f t="shared" si="88"/>
        <v>0</v>
      </c>
      <c r="AL123" s="13">
        <f t="shared" si="88"/>
        <v>0</v>
      </c>
      <c r="AM123" s="13">
        <f t="shared" si="82"/>
        <v>0</v>
      </c>
      <c r="AN123" s="13">
        <f t="shared" si="89"/>
        <v>0</v>
      </c>
      <c r="AO123" s="13">
        <f t="shared" si="89"/>
        <v>0</v>
      </c>
      <c r="AP123" s="13">
        <f t="shared" si="89"/>
        <v>0</v>
      </c>
      <c r="AQ123" s="13">
        <f t="shared" si="89"/>
        <v>0</v>
      </c>
      <c r="AR123" s="114">
        <f t="shared" si="89"/>
        <v>0</v>
      </c>
      <c r="AT123" s="91">
        <f t="shared" si="90"/>
        <v>0</v>
      </c>
    </row>
    <row r="124" spans="2:46" ht="24" x14ac:dyDescent="0.3">
      <c r="B124" s="100" t="s">
        <v>102</v>
      </c>
      <c r="C124" s="104">
        <f>'Controls and SOA'!C107</f>
        <v>0</v>
      </c>
      <c r="D124" s="105">
        <f t="shared" si="60"/>
        <v>0</v>
      </c>
      <c r="E124" s="95"/>
      <c r="F124" s="113">
        <f t="shared" si="73"/>
        <v>0</v>
      </c>
      <c r="G124" s="13">
        <f t="shared" si="83"/>
        <v>0</v>
      </c>
      <c r="H124" s="13">
        <f t="shared" si="83"/>
        <v>0</v>
      </c>
      <c r="I124" s="13">
        <f t="shared" si="83"/>
        <v>0</v>
      </c>
      <c r="J124" s="13">
        <f t="shared" si="83"/>
        <v>0</v>
      </c>
      <c r="K124" s="13"/>
      <c r="L124" s="13"/>
      <c r="M124" s="13">
        <f t="shared" si="84"/>
        <v>0</v>
      </c>
      <c r="N124" s="13">
        <f t="shared" si="84"/>
        <v>0</v>
      </c>
      <c r="O124" s="13">
        <f t="shared" si="84"/>
        <v>0</v>
      </c>
      <c r="P124" s="13">
        <f t="shared" si="80"/>
        <v>0</v>
      </c>
      <c r="Q124" s="13">
        <f t="shared" si="80"/>
        <v>0</v>
      </c>
      <c r="R124" s="13">
        <f t="shared" si="85"/>
        <v>0</v>
      </c>
      <c r="S124" s="13">
        <f t="shared" si="81"/>
        <v>0</v>
      </c>
      <c r="T124" s="13"/>
      <c r="U124" s="13">
        <f t="shared" si="86"/>
        <v>0</v>
      </c>
      <c r="V124" s="13">
        <f t="shared" si="86"/>
        <v>0</v>
      </c>
      <c r="W124" s="13">
        <f t="shared" si="86"/>
        <v>0</v>
      </c>
      <c r="X124" s="13">
        <f t="shared" si="86"/>
        <v>0</v>
      </c>
      <c r="Y124" s="13"/>
      <c r="Z124" s="13"/>
      <c r="AA124" s="13"/>
      <c r="AB124" s="13">
        <f t="shared" si="87"/>
        <v>0</v>
      </c>
      <c r="AC124" s="13">
        <f t="shared" si="87"/>
        <v>0</v>
      </c>
      <c r="AD124" s="13">
        <f t="shared" si="87"/>
        <v>0</v>
      </c>
      <c r="AE124" s="13">
        <f t="shared" si="87"/>
        <v>0</v>
      </c>
      <c r="AF124" s="13">
        <f t="shared" si="87"/>
        <v>0</v>
      </c>
      <c r="AG124" s="13">
        <f t="shared" si="79"/>
        <v>0</v>
      </c>
      <c r="AH124" s="13">
        <f t="shared" si="88"/>
        <v>0</v>
      </c>
      <c r="AI124" s="13">
        <f t="shared" si="88"/>
        <v>0</v>
      </c>
      <c r="AJ124" s="13">
        <f t="shared" si="88"/>
        <v>0</v>
      </c>
      <c r="AK124" s="13">
        <f t="shared" si="88"/>
        <v>0</v>
      </c>
      <c r="AL124" s="13">
        <f t="shared" si="88"/>
        <v>0</v>
      </c>
      <c r="AM124" s="13">
        <f t="shared" si="82"/>
        <v>0</v>
      </c>
      <c r="AN124" s="13">
        <f t="shared" si="89"/>
        <v>0</v>
      </c>
      <c r="AO124" s="13">
        <f t="shared" si="89"/>
        <v>0</v>
      </c>
      <c r="AP124" s="13">
        <f t="shared" si="89"/>
        <v>0</v>
      </c>
      <c r="AQ124" s="13">
        <f t="shared" si="89"/>
        <v>0</v>
      </c>
      <c r="AR124" s="114">
        <f t="shared" si="89"/>
        <v>0</v>
      </c>
      <c r="AT124" s="91">
        <f t="shared" si="90"/>
        <v>0</v>
      </c>
    </row>
    <row r="125" spans="2:46" ht="14.4" thickBot="1" x14ac:dyDescent="0.35">
      <c r="B125" s="101" t="s">
        <v>103</v>
      </c>
      <c r="C125" s="104">
        <f>'Controls and SOA'!C108</f>
        <v>0</v>
      </c>
      <c r="D125" s="105">
        <f t="shared" si="60"/>
        <v>0</v>
      </c>
      <c r="E125" s="95"/>
      <c r="F125" s="113">
        <f t="shared" si="73"/>
        <v>0</v>
      </c>
      <c r="G125" s="13">
        <f t="shared" si="83"/>
        <v>0</v>
      </c>
      <c r="H125" s="13">
        <f t="shared" si="83"/>
        <v>0</v>
      </c>
      <c r="I125" s="13">
        <f t="shared" si="83"/>
        <v>0</v>
      </c>
      <c r="J125" s="13">
        <f t="shared" si="83"/>
        <v>0</v>
      </c>
      <c r="K125" s="13"/>
      <c r="L125" s="13"/>
      <c r="M125" s="13">
        <f t="shared" si="84"/>
        <v>0</v>
      </c>
      <c r="N125" s="13">
        <f t="shared" si="84"/>
        <v>0</v>
      </c>
      <c r="O125" s="13">
        <f t="shared" si="84"/>
        <v>0</v>
      </c>
      <c r="P125" s="13">
        <f t="shared" si="80"/>
        <v>0</v>
      </c>
      <c r="Q125" s="13">
        <f t="shared" si="80"/>
        <v>0</v>
      </c>
      <c r="R125" s="13">
        <f t="shared" si="85"/>
        <v>0</v>
      </c>
      <c r="S125" s="13">
        <f t="shared" si="81"/>
        <v>0</v>
      </c>
      <c r="T125" s="13"/>
      <c r="U125" s="13">
        <f t="shared" si="86"/>
        <v>0</v>
      </c>
      <c r="V125" s="13">
        <f t="shared" si="86"/>
        <v>0</v>
      </c>
      <c r="W125" s="13">
        <f t="shared" si="86"/>
        <v>0</v>
      </c>
      <c r="X125" s="13">
        <f t="shared" si="86"/>
        <v>0</v>
      </c>
      <c r="Y125" s="13"/>
      <c r="Z125" s="13"/>
      <c r="AA125" s="13"/>
      <c r="AB125" s="13">
        <f t="shared" si="87"/>
        <v>0</v>
      </c>
      <c r="AC125" s="13">
        <f t="shared" si="87"/>
        <v>0</v>
      </c>
      <c r="AD125" s="13">
        <f t="shared" si="87"/>
        <v>0</v>
      </c>
      <c r="AE125" s="13">
        <f t="shared" si="87"/>
        <v>0</v>
      </c>
      <c r="AF125" s="13">
        <f t="shared" si="87"/>
        <v>0</v>
      </c>
      <c r="AG125" s="13">
        <f t="shared" si="79"/>
        <v>0</v>
      </c>
      <c r="AH125" s="13">
        <f t="shared" si="88"/>
        <v>0</v>
      </c>
      <c r="AI125" s="13">
        <f t="shared" si="88"/>
        <v>0</v>
      </c>
      <c r="AJ125" s="13">
        <f t="shared" si="88"/>
        <v>0</v>
      </c>
      <c r="AK125" s="13">
        <f t="shared" si="88"/>
        <v>0</v>
      </c>
      <c r="AL125" s="13">
        <f t="shared" si="88"/>
        <v>0</v>
      </c>
      <c r="AM125" s="13">
        <f t="shared" si="82"/>
        <v>0</v>
      </c>
      <c r="AN125" s="13">
        <f t="shared" si="89"/>
        <v>0</v>
      </c>
      <c r="AO125" s="13">
        <f t="shared" si="89"/>
        <v>0</v>
      </c>
      <c r="AP125" s="13">
        <f t="shared" si="89"/>
        <v>0</v>
      </c>
      <c r="AQ125" s="13">
        <f t="shared" si="89"/>
        <v>0</v>
      </c>
      <c r="AR125" s="114">
        <f t="shared" si="89"/>
        <v>0</v>
      </c>
      <c r="AT125" s="91">
        <f t="shared" si="90"/>
        <v>0</v>
      </c>
    </row>
    <row r="126" spans="2:46" ht="24" x14ac:dyDescent="0.3">
      <c r="B126" s="97" t="s">
        <v>104</v>
      </c>
      <c r="C126" s="104">
        <f>'Controls and SOA'!C109</f>
        <v>0</v>
      </c>
      <c r="D126" s="105">
        <f t="shared" si="60"/>
        <v>0</v>
      </c>
      <c r="E126" s="95"/>
      <c r="F126" s="113">
        <f t="shared" si="73"/>
        <v>0</v>
      </c>
      <c r="G126" s="13">
        <f t="shared" si="83"/>
        <v>0</v>
      </c>
      <c r="H126" s="13">
        <f t="shared" si="83"/>
        <v>0</v>
      </c>
      <c r="I126" s="13">
        <f t="shared" si="83"/>
        <v>0</v>
      </c>
      <c r="J126" s="13">
        <f t="shared" si="83"/>
        <v>0</v>
      </c>
      <c r="K126" s="13">
        <f t="shared" ref="K126:L129" si="91">IF($D126&gt;0,K$23*($D126),0)</f>
        <v>0</v>
      </c>
      <c r="L126" s="13">
        <f t="shared" si="91"/>
        <v>0</v>
      </c>
      <c r="M126" s="13">
        <f t="shared" si="84"/>
        <v>0</v>
      </c>
      <c r="N126" s="13">
        <f t="shared" si="84"/>
        <v>0</v>
      </c>
      <c r="O126" s="13">
        <f t="shared" si="84"/>
        <v>0</v>
      </c>
      <c r="P126" s="13">
        <f t="shared" si="80"/>
        <v>0</v>
      </c>
      <c r="Q126" s="13">
        <f t="shared" si="80"/>
        <v>0</v>
      </c>
      <c r="R126" s="13">
        <f t="shared" si="85"/>
        <v>0</v>
      </c>
      <c r="S126" s="13">
        <f t="shared" si="81"/>
        <v>0</v>
      </c>
      <c r="T126" s="13">
        <f t="shared" ref="T126:U129" si="92">IF($D126&gt;0,T$23*($D126),0)</f>
        <v>0</v>
      </c>
      <c r="U126" s="13">
        <f t="shared" si="92"/>
        <v>0</v>
      </c>
      <c r="V126" s="13"/>
      <c r="W126" s="13"/>
      <c r="X126" s="13">
        <f>IF($D126&gt;0,X$23*($D126),0)</f>
        <v>0</v>
      </c>
      <c r="Y126" s="13"/>
      <c r="Z126" s="13"/>
      <c r="AA126" s="13"/>
      <c r="AB126" s="13"/>
      <c r="AC126" s="13"/>
      <c r="AD126" s="13">
        <f t="shared" ref="AD126:AE129" si="93">IF($D126&gt;0,AD$23*($D126),0)</f>
        <v>0</v>
      </c>
      <c r="AE126" s="13">
        <f t="shared" si="93"/>
        <v>0</v>
      </c>
      <c r="AF126" s="13"/>
      <c r="AG126" s="13">
        <f t="shared" si="79"/>
        <v>0</v>
      </c>
      <c r="AH126" s="13"/>
      <c r="AI126" s="13"/>
      <c r="AJ126" s="13"/>
      <c r="AK126" s="13">
        <f>IF($D126&gt;0,AK$23*($D126),0)</f>
        <v>0</v>
      </c>
      <c r="AL126" s="13"/>
      <c r="AM126" s="13"/>
      <c r="AN126" s="13"/>
      <c r="AO126" s="13"/>
      <c r="AP126" s="13">
        <f>IF($D126&gt;0,AP$23*($D126),0)</f>
        <v>0</v>
      </c>
      <c r="AQ126" s="13"/>
      <c r="AR126" s="114"/>
      <c r="AT126" s="91">
        <f t="shared" si="90"/>
        <v>0</v>
      </c>
    </row>
    <row r="127" spans="2:46" ht="24" x14ac:dyDescent="0.3">
      <c r="B127" s="100" t="s">
        <v>105</v>
      </c>
      <c r="C127" s="104">
        <f>'Controls and SOA'!C110</f>
        <v>0</v>
      </c>
      <c r="D127" s="105">
        <f t="shared" si="60"/>
        <v>0</v>
      </c>
      <c r="E127" s="95"/>
      <c r="F127" s="113">
        <f t="shared" si="73"/>
        <v>0</v>
      </c>
      <c r="G127" s="13">
        <f t="shared" si="83"/>
        <v>0</v>
      </c>
      <c r="H127" s="13">
        <f t="shared" si="83"/>
        <v>0</v>
      </c>
      <c r="I127" s="13">
        <f t="shared" si="83"/>
        <v>0</v>
      </c>
      <c r="J127" s="13">
        <f t="shared" si="83"/>
        <v>0</v>
      </c>
      <c r="K127" s="13">
        <f t="shared" si="91"/>
        <v>0</v>
      </c>
      <c r="L127" s="13">
        <f t="shared" si="91"/>
        <v>0</v>
      </c>
      <c r="M127" s="13">
        <f t="shared" si="84"/>
        <v>0</v>
      </c>
      <c r="N127" s="13">
        <f t="shared" si="84"/>
        <v>0</v>
      </c>
      <c r="O127" s="13">
        <f t="shared" si="84"/>
        <v>0</v>
      </c>
      <c r="P127" s="13">
        <f t="shared" si="80"/>
        <v>0</v>
      </c>
      <c r="Q127" s="13">
        <f t="shared" si="80"/>
        <v>0</v>
      </c>
      <c r="R127" s="13">
        <f t="shared" si="85"/>
        <v>0</v>
      </c>
      <c r="S127" s="13">
        <f t="shared" si="81"/>
        <v>0</v>
      </c>
      <c r="T127" s="13">
        <f t="shared" si="92"/>
        <v>0</v>
      </c>
      <c r="U127" s="13">
        <f t="shared" si="92"/>
        <v>0</v>
      </c>
      <c r="V127" s="13"/>
      <c r="W127" s="13"/>
      <c r="X127" s="13">
        <f>IF($D127&gt;0,X$23*($D127),0)</f>
        <v>0</v>
      </c>
      <c r="Y127" s="13"/>
      <c r="Z127" s="13"/>
      <c r="AA127" s="13"/>
      <c r="AB127" s="13"/>
      <c r="AC127" s="13"/>
      <c r="AD127" s="13">
        <f t="shared" si="93"/>
        <v>0</v>
      </c>
      <c r="AE127" s="13">
        <f t="shared" si="93"/>
        <v>0</v>
      </c>
      <c r="AF127" s="13"/>
      <c r="AG127" s="13">
        <f t="shared" si="79"/>
        <v>0</v>
      </c>
      <c r="AH127" s="13"/>
      <c r="AI127" s="13"/>
      <c r="AJ127" s="13"/>
      <c r="AK127" s="13">
        <f>IF($D127&gt;0,AK$23*($D127),0)</f>
        <v>0</v>
      </c>
      <c r="AL127" s="13"/>
      <c r="AM127" s="13"/>
      <c r="AN127" s="13"/>
      <c r="AO127" s="13"/>
      <c r="AP127" s="13">
        <f>IF($D127&gt;0,AP$23*($D127),0)</f>
        <v>0</v>
      </c>
      <c r="AQ127" s="13"/>
      <c r="AR127" s="114"/>
      <c r="AT127" s="91">
        <f t="shared" si="90"/>
        <v>0</v>
      </c>
    </row>
    <row r="128" spans="2:46" ht="36" x14ac:dyDescent="0.3">
      <c r="B128" s="100" t="s">
        <v>107</v>
      </c>
      <c r="C128" s="104">
        <f>'Controls and SOA'!C111</f>
        <v>0</v>
      </c>
      <c r="D128" s="105">
        <f t="shared" si="60"/>
        <v>0</v>
      </c>
      <c r="E128" s="95"/>
      <c r="F128" s="113">
        <f t="shared" si="73"/>
        <v>0</v>
      </c>
      <c r="G128" s="13">
        <f t="shared" si="83"/>
        <v>0</v>
      </c>
      <c r="H128" s="13">
        <f t="shared" si="83"/>
        <v>0</v>
      </c>
      <c r="I128" s="13">
        <f t="shared" si="83"/>
        <v>0</v>
      </c>
      <c r="J128" s="13">
        <f t="shared" si="83"/>
        <v>0</v>
      </c>
      <c r="K128" s="13">
        <f t="shared" si="91"/>
        <v>0</v>
      </c>
      <c r="L128" s="13">
        <f t="shared" si="91"/>
        <v>0</v>
      </c>
      <c r="M128" s="13">
        <f t="shared" si="84"/>
        <v>0</v>
      </c>
      <c r="N128" s="13">
        <f t="shared" si="84"/>
        <v>0</v>
      </c>
      <c r="O128" s="13">
        <f t="shared" si="84"/>
        <v>0</v>
      </c>
      <c r="P128" s="13">
        <f t="shared" si="80"/>
        <v>0</v>
      </c>
      <c r="Q128" s="13">
        <f t="shared" si="80"/>
        <v>0</v>
      </c>
      <c r="R128" s="13">
        <f t="shared" si="85"/>
        <v>0</v>
      </c>
      <c r="S128" s="13">
        <f t="shared" si="81"/>
        <v>0</v>
      </c>
      <c r="T128" s="13">
        <f t="shared" si="92"/>
        <v>0</v>
      </c>
      <c r="U128" s="13">
        <f t="shared" si="92"/>
        <v>0</v>
      </c>
      <c r="V128" s="13"/>
      <c r="W128" s="13"/>
      <c r="X128" s="13">
        <f>IF($D128&gt;0,X$23*($D128),0)</f>
        <v>0</v>
      </c>
      <c r="Y128" s="13"/>
      <c r="Z128" s="13"/>
      <c r="AA128" s="13"/>
      <c r="AB128" s="13"/>
      <c r="AC128" s="13"/>
      <c r="AD128" s="13">
        <f t="shared" si="93"/>
        <v>0</v>
      </c>
      <c r="AE128" s="13">
        <f t="shared" si="93"/>
        <v>0</v>
      </c>
      <c r="AF128" s="13"/>
      <c r="AG128" s="13">
        <f t="shared" si="79"/>
        <v>0</v>
      </c>
      <c r="AH128" s="13"/>
      <c r="AI128" s="13"/>
      <c r="AJ128" s="13"/>
      <c r="AK128" s="13">
        <f>IF($D128&gt;0,AK$23*($D128),0)</f>
        <v>0</v>
      </c>
      <c r="AL128" s="13"/>
      <c r="AM128" s="13"/>
      <c r="AN128" s="13"/>
      <c r="AO128" s="13"/>
      <c r="AP128" s="13">
        <f>IF($D128&gt;0,AP$23*($D128),0)</f>
        <v>0</v>
      </c>
      <c r="AQ128" s="13"/>
      <c r="AR128" s="114"/>
      <c r="AT128" s="91">
        <f t="shared" si="90"/>
        <v>0</v>
      </c>
    </row>
    <row r="129" spans="2:46" ht="36.6" thickBot="1" x14ac:dyDescent="0.35">
      <c r="B129" s="98" t="s">
        <v>106</v>
      </c>
      <c r="C129" s="104">
        <f>'Controls and SOA'!C112</f>
        <v>0</v>
      </c>
      <c r="D129" s="105">
        <f t="shared" si="60"/>
        <v>0</v>
      </c>
      <c r="E129" s="95"/>
      <c r="F129" s="113">
        <f t="shared" si="73"/>
        <v>0</v>
      </c>
      <c r="G129" s="13">
        <f t="shared" si="83"/>
        <v>0</v>
      </c>
      <c r="H129" s="13">
        <f t="shared" si="83"/>
        <v>0</v>
      </c>
      <c r="I129" s="13">
        <f t="shared" si="83"/>
        <v>0</v>
      </c>
      <c r="J129" s="13">
        <f t="shared" si="83"/>
        <v>0</v>
      </c>
      <c r="K129" s="13">
        <f t="shared" si="91"/>
        <v>0</v>
      </c>
      <c r="L129" s="13">
        <f t="shared" si="91"/>
        <v>0</v>
      </c>
      <c r="M129" s="13">
        <f t="shared" si="84"/>
        <v>0</v>
      </c>
      <c r="N129" s="13">
        <f t="shared" si="84"/>
        <v>0</v>
      </c>
      <c r="O129" s="13">
        <f t="shared" si="84"/>
        <v>0</v>
      </c>
      <c r="P129" s="13">
        <f t="shared" si="80"/>
        <v>0</v>
      </c>
      <c r="Q129" s="13">
        <f t="shared" si="80"/>
        <v>0</v>
      </c>
      <c r="R129" s="13">
        <f t="shared" si="85"/>
        <v>0</v>
      </c>
      <c r="S129" s="13">
        <f t="shared" si="81"/>
        <v>0</v>
      </c>
      <c r="T129" s="13">
        <f t="shared" si="92"/>
        <v>0</v>
      </c>
      <c r="U129" s="13">
        <f t="shared" si="92"/>
        <v>0</v>
      </c>
      <c r="V129" s="13"/>
      <c r="W129" s="13"/>
      <c r="X129" s="13">
        <f>IF($D129&gt;0,X$23*($D129),0)</f>
        <v>0</v>
      </c>
      <c r="Y129" s="13"/>
      <c r="Z129" s="13"/>
      <c r="AA129" s="13"/>
      <c r="AB129" s="13"/>
      <c r="AC129" s="13"/>
      <c r="AD129" s="13">
        <f t="shared" si="93"/>
        <v>0</v>
      </c>
      <c r="AE129" s="13">
        <f t="shared" si="93"/>
        <v>0</v>
      </c>
      <c r="AF129" s="13"/>
      <c r="AG129" s="13">
        <f t="shared" si="79"/>
        <v>0</v>
      </c>
      <c r="AH129" s="13"/>
      <c r="AI129" s="13"/>
      <c r="AJ129" s="13"/>
      <c r="AK129" s="13">
        <f>IF($D129&gt;0,AK$23*($D129),0)</f>
        <v>0</v>
      </c>
      <c r="AL129" s="13"/>
      <c r="AM129" s="13"/>
      <c r="AN129" s="13"/>
      <c r="AO129" s="13"/>
      <c r="AP129" s="13">
        <f>IF($D129&gt;0,AP$23*($D129),0)</f>
        <v>0</v>
      </c>
      <c r="AQ129" s="13"/>
      <c r="AR129" s="114"/>
      <c r="AT129" s="91">
        <f t="shared" si="90"/>
        <v>0</v>
      </c>
    </row>
    <row r="130" spans="2:46" ht="36" x14ac:dyDescent="0.3">
      <c r="B130" s="99" t="s">
        <v>108</v>
      </c>
      <c r="C130" s="104">
        <f>'Controls and SOA'!C113</f>
        <v>0</v>
      </c>
      <c r="D130" s="105">
        <f t="shared" si="60"/>
        <v>0</v>
      </c>
      <c r="E130" s="95"/>
      <c r="F130" s="113">
        <f t="shared" si="73"/>
        <v>0</v>
      </c>
      <c r="G130" s="13"/>
      <c r="H130" s="13"/>
      <c r="I130" s="13">
        <f>IF($D130&gt;0,I$23*($D130),0)</f>
        <v>0</v>
      </c>
      <c r="J130" s="13"/>
      <c r="K130" s="13"/>
      <c r="L130" s="13">
        <f>IF($D130&gt;0,L$23*($D130),0)</f>
        <v>0</v>
      </c>
      <c r="M130" s="13">
        <f>IF($D130&gt;0,M$23*($D130),0)</f>
        <v>0</v>
      </c>
      <c r="N130" s="13"/>
      <c r="O130" s="13">
        <f>IF($D130&gt;0,O$23*($D130),0)</f>
        <v>0</v>
      </c>
      <c r="P130" s="13"/>
      <c r="Q130" s="13"/>
      <c r="R130" s="13"/>
      <c r="S130" s="13"/>
      <c r="T130" s="13">
        <f>IF($D130&gt;0,T$23*($D130),0)</f>
        <v>0</v>
      </c>
      <c r="U130" s="13"/>
      <c r="V130" s="13">
        <f>IF($D130&gt;0,V$23*($D130),0)</f>
        <v>0</v>
      </c>
      <c r="W130" s="13"/>
      <c r="X130" s="13"/>
      <c r="Y130" s="13"/>
      <c r="Z130" s="13"/>
      <c r="AA130" s="13"/>
      <c r="AB130" s="13">
        <f>IF($D130&gt;0,AB$23*($D130),0)</f>
        <v>0</v>
      </c>
      <c r="AC130" s="13">
        <f>IF($D130&gt;0,AC$23*($D130),0)</f>
        <v>0</v>
      </c>
      <c r="AD130" s="13"/>
      <c r="AE130" s="13"/>
      <c r="AF130" s="13"/>
      <c r="AG130" s="13"/>
      <c r="AH130" s="13">
        <f>IF($D130&gt;0,AH$23*($D130),0)</f>
        <v>0</v>
      </c>
      <c r="AI130" s="13">
        <f>IF($D130&gt;0,AI$23*($D130),0)</f>
        <v>0</v>
      </c>
      <c r="AJ130" s="13">
        <f>IF($D130&gt;0,AJ$23*($D130),0)</f>
        <v>0</v>
      </c>
      <c r="AK130" s="13">
        <f>IF($D130&gt;0,AK$23*($D130),0)</f>
        <v>0</v>
      </c>
      <c r="AL130" s="13"/>
      <c r="AM130" s="13"/>
      <c r="AN130" s="13"/>
      <c r="AO130" s="13">
        <f>IF($D130&gt;0,AO$23*($D130),0)</f>
        <v>0</v>
      </c>
      <c r="AP130" s="13"/>
      <c r="AQ130" s="13">
        <f>IF($D130&gt;0,AQ$23*($D130),0)</f>
        <v>0</v>
      </c>
      <c r="AR130" s="114">
        <f>IF($D130&gt;0,AR$23*($D130),0)</f>
        <v>0</v>
      </c>
      <c r="AT130" s="91">
        <f t="shared" si="90"/>
        <v>0</v>
      </c>
    </row>
    <row r="131" spans="2:46" ht="24" x14ac:dyDescent="0.3">
      <c r="B131" s="100" t="s">
        <v>109</v>
      </c>
      <c r="C131" s="104">
        <f>'Controls and SOA'!C114</f>
        <v>0</v>
      </c>
      <c r="D131" s="105">
        <f t="shared" si="60"/>
        <v>0</v>
      </c>
      <c r="E131" s="95"/>
      <c r="F131" s="1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>
        <f>IF($D131&gt;0,AH$23*($D131),0)</f>
        <v>0</v>
      </c>
      <c r="AI131" s="13">
        <f>IF($D131&gt;0,AI$23*($D131),0)</f>
        <v>0</v>
      </c>
      <c r="AJ131" s="13"/>
      <c r="AK131" s="13"/>
      <c r="AL131" s="13"/>
      <c r="AM131" s="13"/>
      <c r="AN131" s="13"/>
      <c r="AO131" s="13"/>
      <c r="AP131" s="13"/>
      <c r="AQ131" s="13">
        <f t="shared" ref="AQ131:AQ137" si="94">IF($D131&gt;0,AQ$23*($D131),0)</f>
        <v>0</v>
      </c>
      <c r="AR131" s="114"/>
      <c r="AT131" s="91">
        <f t="shared" si="90"/>
        <v>0</v>
      </c>
    </row>
    <row r="132" spans="2:46" x14ac:dyDescent="0.3">
      <c r="B132" s="100" t="s">
        <v>110</v>
      </c>
      <c r="C132" s="104">
        <f>'Controls and SOA'!C115</f>
        <v>0</v>
      </c>
      <c r="D132" s="105">
        <f t="shared" si="60"/>
        <v>0</v>
      </c>
      <c r="E132" s="95"/>
      <c r="F132" s="1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>
        <f t="shared" ref="AC132:AC137" si="95">IF($D132&gt;0,AC$23*($D132),0)</f>
        <v>0</v>
      </c>
      <c r="AD132" s="13"/>
      <c r="AE132" s="13"/>
      <c r="AF132" s="13"/>
      <c r="AG132" s="13"/>
      <c r="AH132" s="13"/>
      <c r="AI132" s="13"/>
      <c r="AJ132" s="13">
        <f>IF($D132&gt;0,AJ$23*($D132),0)</f>
        <v>0</v>
      </c>
      <c r="AK132" s="13">
        <f>IF($D132&gt;0,AK$23*($D132),0)</f>
        <v>0</v>
      </c>
      <c r="AL132" s="13">
        <f>IF($D132&gt;0,AL$23*($D132),0)</f>
        <v>0</v>
      </c>
      <c r="AM132" s="13">
        <f>IF($D132&gt;0,AM$23*($D132),0)</f>
        <v>0</v>
      </c>
      <c r="AN132" s="13"/>
      <c r="AO132" s="13">
        <f>IF($D132&gt;0,AO$23*($D132),0)</f>
        <v>0</v>
      </c>
      <c r="AP132" s="13"/>
      <c r="AQ132" s="13">
        <f t="shared" si="94"/>
        <v>0</v>
      </c>
      <c r="AR132" s="114"/>
      <c r="AT132" s="91">
        <f t="shared" si="90"/>
        <v>0</v>
      </c>
    </row>
    <row r="133" spans="2:46" ht="36" x14ac:dyDescent="0.3">
      <c r="B133" s="100" t="s">
        <v>111</v>
      </c>
      <c r="C133" s="104">
        <f>'Controls and SOA'!C116</f>
        <v>0</v>
      </c>
      <c r="D133" s="105">
        <f t="shared" si="60"/>
        <v>0</v>
      </c>
      <c r="E133" s="95"/>
      <c r="F133" s="113"/>
      <c r="G133" s="13"/>
      <c r="H133" s="13"/>
      <c r="I133" s="13">
        <f>IF($D133&gt;0,I$23*($D133),0)</f>
        <v>0</v>
      </c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>
        <f t="shared" si="95"/>
        <v>0</v>
      </c>
      <c r="AD133" s="13"/>
      <c r="AE133" s="13"/>
      <c r="AF133" s="13"/>
      <c r="AG133" s="13"/>
      <c r="AH133" s="13"/>
      <c r="AI133" s="13"/>
      <c r="AJ133" s="13">
        <f>IF($D133&gt;0,AJ$23*($D133),0)</f>
        <v>0</v>
      </c>
      <c r="AK133" s="13">
        <f>IF($D133&gt;0,AK$23*($D133),0)</f>
        <v>0</v>
      </c>
      <c r="AL133" s="13"/>
      <c r="AM133" s="13"/>
      <c r="AN133" s="13"/>
      <c r="AO133" s="13">
        <f>IF($D133&gt;0,AO$23*($D133),0)</f>
        <v>0</v>
      </c>
      <c r="AP133" s="13"/>
      <c r="AQ133" s="13">
        <f t="shared" si="94"/>
        <v>0</v>
      </c>
      <c r="AR133" s="114"/>
      <c r="AT133" s="91">
        <f t="shared" si="90"/>
        <v>0</v>
      </c>
    </row>
    <row r="134" spans="2:46" ht="24" x14ac:dyDescent="0.3">
      <c r="B134" s="100" t="s">
        <v>112</v>
      </c>
      <c r="C134" s="104">
        <f>'Controls and SOA'!C117</f>
        <v>0</v>
      </c>
      <c r="D134" s="105">
        <f t="shared" si="60"/>
        <v>0</v>
      </c>
      <c r="E134" s="95"/>
      <c r="F134" s="1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>
        <f>IF($D134&gt;0,V$23*($D134),0)</f>
        <v>0</v>
      </c>
      <c r="W134" s="13"/>
      <c r="X134" s="13"/>
      <c r="Y134" s="13"/>
      <c r="Z134" s="13"/>
      <c r="AA134" s="13"/>
      <c r="AB134" s="13">
        <f>IF($D134&gt;0,AB$23*($D134),0)</f>
        <v>0</v>
      </c>
      <c r="AC134" s="13">
        <f t="shared" si="95"/>
        <v>0</v>
      </c>
      <c r="AD134" s="13"/>
      <c r="AE134" s="13"/>
      <c r="AF134" s="13"/>
      <c r="AG134" s="13"/>
      <c r="AH134" s="13"/>
      <c r="AI134" s="13"/>
      <c r="AJ134" s="13"/>
      <c r="AK134" s="13">
        <f t="shared" ref="AK134:AL137" si="96">IF($D134&gt;0,AK$23*($D134),0)</f>
        <v>0</v>
      </c>
      <c r="AL134" s="13">
        <f t="shared" si="96"/>
        <v>0</v>
      </c>
      <c r="AM134" s="13"/>
      <c r="AN134" s="13"/>
      <c r="AO134" s="13"/>
      <c r="AP134" s="13"/>
      <c r="AQ134" s="13">
        <f t="shared" si="94"/>
        <v>0</v>
      </c>
      <c r="AR134" s="114">
        <f>IF($D134&gt;0,AR$23*($D134),0)</f>
        <v>0</v>
      </c>
      <c r="AT134" s="91">
        <f t="shared" si="90"/>
        <v>0</v>
      </c>
    </row>
    <row r="135" spans="2:46" ht="24" x14ac:dyDescent="0.3">
      <c r="B135" s="100" t="s">
        <v>9</v>
      </c>
      <c r="C135" s="104">
        <f>'Controls and SOA'!C118</f>
        <v>0</v>
      </c>
      <c r="D135" s="105">
        <f t="shared" si="60"/>
        <v>0</v>
      </c>
      <c r="E135" s="95"/>
      <c r="F135" s="113">
        <f t="shared" ref="F135:O135" si="97">IF($D135&gt;0,F$23*($D135),0)</f>
        <v>0</v>
      </c>
      <c r="G135" s="13">
        <f t="shared" si="97"/>
        <v>0</v>
      </c>
      <c r="H135" s="13">
        <f t="shared" si="97"/>
        <v>0</v>
      </c>
      <c r="I135" s="13">
        <f t="shared" si="97"/>
        <v>0</v>
      </c>
      <c r="J135" s="13">
        <f t="shared" si="97"/>
        <v>0</v>
      </c>
      <c r="K135" s="13">
        <f t="shared" si="97"/>
        <v>0</v>
      </c>
      <c r="L135" s="13">
        <f t="shared" si="97"/>
        <v>0</v>
      </c>
      <c r="M135" s="13">
        <f t="shared" si="97"/>
        <v>0</v>
      </c>
      <c r="N135" s="13">
        <f t="shared" si="97"/>
        <v>0</v>
      </c>
      <c r="O135" s="13">
        <f t="shared" si="97"/>
        <v>0</v>
      </c>
      <c r="P135" s="13"/>
      <c r="Q135" s="13"/>
      <c r="R135" s="13">
        <f>IF($D135&gt;0,R$23*($D135),0)</f>
        <v>0</v>
      </c>
      <c r="S135" s="13">
        <f>IF($D135&gt;0,S$23*($D135),0)</f>
        <v>0</v>
      </c>
      <c r="T135" s="13"/>
      <c r="U135" s="13">
        <f>IF($D135&gt;0,U$23*($D135),0)</f>
        <v>0</v>
      </c>
      <c r="V135" s="13">
        <f>IF($D135&gt;0,V$23*($D135),0)</f>
        <v>0</v>
      </c>
      <c r="W135" s="13">
        <f>IF($D135&gt;0,W$23*($D135),0)</f>
        <v>0</v>
      </c>
      <c r="X135" s="13">
        <f>IF($D135&gt;0,X$23*($D135),0)</f>
        <v>0</v>
      </c>
      <c r="Y135" s="13">
        <f>IF($D135&gt;0,Y$23*($D135),0)</f>
        <v>0</v>
      </c>
      <c r="Z135" s="13">
        <f>IF($D135&gt;0,Z$23*($D135),0)</f>
        <v>0</v>
      </c>
      <c r="AA135" s="13">
        <f>IF($D135&gt;0,AA$23*($D135),0)</f>
        <v>0</v>
      </c>
      <c r="AB135" s="13">
        <f>IF($D135&gt;0,AB$23*($D135),0)</f>
        <v>0</v>
      </c>
      <c r="AC135" s="13">
        <f t="shared" si="95"/>
        <v>0</v>
      </c>
      <c r="AD135" s="13">
        <f t="shared" ref="AD135:AJ135" si="98">IF($D135&gt;0,AD$23*($D135),0)</f>
        <v>0</v>
      </c>
      <c r="AE135" s="13">
        <f t="shared" si="98"/>
        <v>0</v>
      </c>
      <c r="AF135" s="13">
        <f t="shared" si="98"/>
        <v>0</v>
      </c>
      <c r="AG135" s="13">
        <f t="shared" si="98"/>
        <v>0</v>
      </c>
      <c r="AH135" s="13">
        <f t="shared" si="98"/>
        <v>0</v>
      </c>
      <c r="AI135" s="13">
        <f t="shared" si="98"/>
        <v>0</v>
      </c>
      <c r="AJ135" s="13">
        <f t="shared" si="98"/>
        <v>0</v>
      </c>
      <c r="AK135" s="13">
        <f t="shared" si="96"/>
        <v>0</v>
      </c>
      <c r="AL135" s="13">
        <f t="shared" si="96"/>
        <v>0</v>
      </c>
      <c r="AM135" s="13">
        <f>IF($D135&gt;0,AM$23*($D135),0)</f>
        <v>0</v>
      </c>
      <c r="AN135" s="13">
        <f>IF($D135&gt;0,AN$23*($D135),0)</f>
        <v>0</v>
      </c>
      <c r="AO135" s="13">
        <f>IF($D135&gt;0,AO$23*($D135),0)</f>
        <v>0</v>
      </c>
      <c r="AP135" s="13">
        <f>IF($D135&gt;0,AP$23*($D135),0)</f>
        <v>0</v>
      </c>
      <c r="AQ135" s="13">
        <f t="shared" si="94"/>
        <v>0</v>
      </c>
      <c r="AR135" s="114">
        <f>IF($D135&gt;0,AR$23*($D135),0)</f>
        <v>0</v>
      </c>
      <c r="AT135" s="91">
        <f t="shared" si="90"/>
        <v>0</v>
      </c>
    </row>
    <row r="136" spans="2:46" ht="24" x14ac:dyDescent="0.3">
      <c r="B136" s="100" t="s">
        <v>113</v>
      </c>
      <c r="C136" s="104">
        <f>'Controls and SOA'!C119</f>
        <v>0</v>
      </c>
      <c r="D136" s="105">
        <f t="shared" si="60"/>
        <v>0</v>
      </c>
      <c r="E136" s="95"/>
      <c r="F136" s="113">
        <f>IF($D136&gt;0,F$23*($D136),0)</f>
        <v>0</v>
      </c>
      <c r="G136" s="13"/>
      <c r="H136" s="13"/>
      <c r="I136" s="13"/>
      <c r="J136" s="13"/>
      <c r="K136" s="13">
        <f>IF($D136&gt;0,K$23*($D136),0)</f>
        <v>0</v>
      </c>
      <c r="L136" s="13">
        <f>IF($D136&gt;0,L$23*($D136),0)</f>
        <v>0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>
        <f>IF($D136&gt;0,V$23*($D136),0)</f>
        <v>0</v>
      </c>
      <c r="W136" s="13"/>
      <c r="X136" s="13"/>
      <c r="Y136" s="13"/>
      <c r="Z136" s="13"/>
      <c r="AA136" s="13"/>
      <c r="AB136" s="13">
        <f>IF($D136&gt;0,AB$23*($D136),0)</f>
        <v>0</v>
      </c>
      <c r="AC136" s="13">
        <f t="shared" si="95"/>
        <v>0</v>
      </c>
      <c r="AD136" s="13"/>
      <c r="AE136" s="13"/>
      <c r="AF136" s="13"/>
      <c r="AG136" s="13"/>
      <c r="AH136" s="13">
        <f>IF($D136&gt;0,AH$23*($D136),0)</f>
        <v>0</v>
      </c>
      <c r="AI136" s="13">
        <f>IF($D136&gt;0,AI$23*($D136),0)</f>
        <v>0</v>
      </c>
      <c r="AJ136" s="13"/>
      <c r="AK136" s="13">
        <f t="shared" si="96"/>
        <v>0</v>
      </c>
      <c r="AL136" s="13">
        <f t="shared" si="96"/>
        <v>0</v>
      </c>
      <c r="AM136" s="13"/>
      <c r="AN136" s="13"/>
      <c r="AO136" s="13"/>
      <c r="AP136" s="13"/>
      <c r="AQ136" s="13">
        <f t="shared" si="94"/>
        <v>0</v>
      </c>
      <c r="AR136" s="114">
        <f>IF($D136&gt;0,AR$23*($D136),0)</f>
        <v>0</v>
      </c>
      <c r="AT136" s="91">
        <f t="shared" si="90"/>
        <v>0</v>
      </c>
    </row>
    <row r="137" spans="2:46" ht="24.6" thickBot="1" x14ac:dyDescent="0.35">
      <c r="B137" s="98" t="s">
        <v>114</v>
      </c>
      <c r="C137" s="107">
        <f>'Controls and SOA'!C120</f>
        <v>0</v>
      </c>
      <c r="D137" s="108">
        <f t="shared" si="60"/>
        <v>0</v>
      </c>
      <c r="E137" s="95"/>
      <c r="F137" s="116">
        <f>IF($D137&gt;0,F$23*($D137),0)</f>
        <v>0</v>
      </c>
      <c r="G137" s="117"/>
      <c r="H137" s="117">
        <f>IF($D137&gt;0,H$23*($D137),0)</f>
        <v>0</v>
      </c>
      <c r="I137" s="117"/>
      <c r="J137" s="117"/>
      <c r="K137" s="117">
        <f>IF($D137&gt;0,K$23*($D137),0)</f>
        <v>0</v>
      </c>
      <c r="L137" s="117">
        <f>IF($D137&gt;0,L$23*($D137),0)</f>
        <v>0</v>
      </c>
      <c r="M137" s="117"/>
      <c r="N137" s="117">
        <f>IF($D137&gt;0,N$23*($D137),0)</f>
        <v>0</v>
      </c>
      <c r="O137" s="117">
        <f>IF($D137&gt;0,O$23*($D137),0)</f>
        <v>0</v>
      </c>
      <c r="P137" s="117"/>
      <c r="Q137" s="117"/>
      <c r="R137" s="117">
        <f>IF($D137&gt;0,R$23*($D137),0)</f>
        <v>0</v>
      </c>
      <c r="S137" s="117"/>
      <c r="T137" s="117"/>
      <c r="U137" s="117"/>
      <c r="V137" s="117">
        <f>IF($D137&gt;0,V$23*($D137),0)</f>
        <v>0</v>
      </c>
      <c r="W137" s="117"/>
      <c r="X137" s="117"/>
      <c r="Y137" s="117"/>
      <c r="Z137" s="117"/>
      <c r="AA137" s="117"/>
      <c r="AB137" s="117">
        <f>IF($D137&gt;0,AB$23*($D137),0)</f>
        <v>0</v>
      </c>
      <c r="AC137" s="117">
        <f t="shared" si="95"/>
        <v>0</v>
      </c>
      <c r="AD137" s="117"/>
      <c r="AE137" s="117"/>
      <c r="AF137" s="117">
        <f>IF($D137&gt;0,AF$23*($D137),0)</f>
        <v>0</v>
      </c>
      <c r="AG137" s="117"/>
      <c r="AH137" s="117">
        <f>IF($D137&gt;0,AH$23*($D137),0)</f>
        <v>0</v>
      </c>
      <c r="AI137" s="117">
        <f>IF($D137&gt;0,AI$23*($D137),0)</f>
        <v>0</v>
      </c>
      <c r="AJ137" s="117"/>
      <c r="AK137" s="117">
        <f t="shared" si="96"/>
        <v>0</v>
      </c>
      <c r="AL137" s="117">
        <f t="shared" si="96"/>
        <v>0</v>
      </c>
      <c r="AM137" s="117"/>
      <c r="AN137" s="117"/>
      <c r="AO137" s="117">
        <f>IF($D137&gt;0,AO$23*($D137),0)</f>
        <v>0</v>
      </c>
      <c r="AP137" s="117"/>
      <c r="AQ137" s="117">
        <f t="shared" si="94"/>
        <v>0</v>
      </c>
      <c r="AR137" s="118">
        <f>IF($D137&gt;0,AR$23*($D137),0)</f>
        <v>0</v>
      </c>
      <c r="AT137" s="91">
        <f t="shared" si="90"/>
        <v>0</v>
      </c>
    </row>
    <row r="138" spans="2:46" ht="14.4" thickBot="1" x14ac:dyDescent="0.35">
      <c r="B138" s="15"/>
      <c r="AT138" s="15"/>
    </row>
    <row r="139" spans="2:46" ht="14.4" thickBot="1" x14ac:dyDescent="0.35">
      <c r="B139" s="93" t="s">
        <v>183</v>
      </c>
      <c r="C139" s="17"/>
      <c r="D139" s="17"/>
      <c r="E139" s="18"/>
      <c r="F139" s="19">
        <f t="shared" ref="F139:AR139" si="99">MAX(F24:F137)</f>
        <v>0</v>
      </c>
      <c r="G139" s="19">
        <f t="shared" si="99"/>
        <v>0</v>
      </c>
      <c r="H139" s="19">
        <f t="shared" si="99"/>
        <v>0</v>
      </c>
      <c r="I139" s="19">
        <f t="shared" si="99"/>
        <v>0</v>
      </c>
      <c r="J139" s="19">
        <f t="shared" si="99"/>
        <v>0</v>
      </c>
      <c r="K139" s="19">
        <f t="shared" si="99"/>
        <v>0</v>
      </c>
      <c r="L139" s="19">
        <f t="shared" si="99"/>
        <v>0</v>
      </c>
      <c r="M139" s="19">
        <f t="shared" si="99"/>
        <v>0</v>
      </c>
      <c r="N139" s="19">
        <f t="shared" si="99"/>
        <v>0</v>
      </c>
      <c r="O139" s="19">
        <f t="shared" si="99"/>
        <v>0</v>
      </c>
      <c r="P139" s="19">
        <f t="shared" si="99"/>
        <v>0</v>
      </c>
      <c r="Q139" s="19">
        <f t="shared" si="99"/>
        <v>0</v>
      </c>
      <c r="R139" s="19">
        <f t="shared" si="99"/>
        <v>0</v>
      </c>
      <c r="S139" s="19">
        <f t="shared" si="99"/>
        <v>0</v>
      </c>
      <c r="T139" s="19">
        <f t="shared" si="99"/>
        <v>0</v>
      </c>
      <c r="U139" s="19">
        <f t="shared" si="99"/>
        <v>0</v>
      </c>
      <c r="V139" s="19">
        <f t="shared" si="99"/>
        <v>0</v>
      </c>
      <c r="W139" s="19">
        <f t="shared" si="99"/>
        <v>0</v>
      </c>
      <c r="X139" s="19">
        <f t="shared" si="99"/>
        <v>0</v>
      </c>
      <c r="Y139" s="19">
        <f t="shared" si="99"/>
        <v>0</v>
      </c>
      <c r="Z139" s="19">
        <f t="shared" si="99"/>
        <v>0</v>
      </c>
      <c r="AA139" s="19">
        <f t="shared" si="99"/>
        <v>0</v>
      </c>
      <c r="AB139" s="19">
        <f t="shared" si="99"/>
        <v>0</v>
      </c>
      <c r="AC139" s="19">
        <f t="shared" si="99"/>
        <v>0</v>
      </c>
      <c r="AD139" s="19">
        <f t="shared" si="99"/>
        <v>0</v>
      </c>
      <c r="AE139" s="19">
        <f t="shared" si="99"/>
        <v>0</v>
      </c>
      <c r="AF139" s="19">
        <f t="shared" si="99"/>
        <v>0</v>
      </c>
      <c r="AG139" s="19">
        <f t="shared" si="99"/>
        <v>0</v>
      </c>
      <c r="AH139" s="19">
        <f t="shared" si="99"/>
        <v>0</v>
      </c>
      <c r="AI139" s="19">
        <f t="shared" si="99"/>
        <v>0</v>
      </c>
      <c r="AJ139" s="19">
        <f t="shared" si="99"/>
        <v>0</v>
      </c>
      <c r="AK139" s="19">
        <f t="shared" si="99"/>
        <v>0</v>
      </c>
      <c r="AL139" s="19">
        <f t="shared" si="99"/>
        <v>0</v>
      </c>
      <c r="AM139" s="19">
        <f t="shared" si="99"/>
        <v>0</v>
      </c>
      <c r="AN139" s="19">
        <f t="shared" si="99"/>
        <v>0</v>
      </c>
      <c r="AO139" s="19">
        <f t="shared" si="99"/>
        <v>0</v>
      </c>
      <c r="AP139" s="19">
        <f t="shared" si="99"/>
        <v>0</v>
      </c>
      <c r="AQ139" s="19">
        <f t="shared" si="99"/>
        <v>0</v>
      </c>
      <c r="AR139" s="20">
        <f t="shared" si="99"/>
        <v>0</v>
      </c>
      <c r="AS139" s="16"/>
      <c r="AT139" s="92"/>
    </row>
    <row r="144" spans="2:46" x14ac:dyDescent="0.3">
      <c r="AO144" s="14"/>
    </row>
  </sheetData>
  <mergeCells count="8">
    <mergeCell ref="E8:G8"/>
    <mergeCell ref="AN19:AR19"/>
    <mergeCell ref="F19:J19"/>
    <mergeCell ref="K19:M19"/>
    <mergeCell ref="N19:T19"/>
    <mergeCell ref="V19:AC19"/>
    <mergeCell ref="AD19:AG19"/>
    <mergeCell ref="AH19:AM19"/>
  </mergeCells>
  <conditionalFormatting sqref="F24:AR137">
    <cfRule type="cellIs" dxfId="15" priority="4" operator="equal">
      <formula>0</formula>
    </cfRule>
    <cfRule type="cellIs" dxfId="14" priority="5" operator="lessThan">
      <formula>7</formula>
    </cfRule>
    <cfRule type="cellIs" dxfId="13" priority="6" operator="between">
      <formula>7</formula>
      <formula>14.99</formula>
    </cfRule>
    <cfRule type="cellIs" dxfId="12" priority="7" operator="greaterThan">
      <formula>15</formula>
    </cfRule>
  </conditionalFormatting>
  <conditionalFormatting sqref="AT24:AT137">
    <cfRule type="cellIs" dxfId="11" priority="1" operator="greaterThan">
      <formula>15</formula>
    </cfRule>
    <cfRule type="cellIs" dxfId="10" priority="2" operator="between">
      <formula>8</formula>
      <formula>15</formula>
    </cfRule>
    <cfRule type="cellIs" dxfId="9" priority="3" operator="lessThan">
      <formula>7</formula>
    </cfRule>
  </conditionalFormatting>
  <pageMargins left="0.5" right="0.41" top="0.51" bottom="0.71" header="0.34" footer="0.5"/>
  <pageSetup paperSize="9" scale="23" orientation="landscape" r:id="rId1"/>
  <headerFooter alignWithMargins="0">
    <oddHeader>&amp;L&amp;F&amp;C&amp;A</oddHeader>
    <oddFooter>&amp;RPagina &amp;P di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B2" sqref="B2"/>
    </sheetView>
  </sheetViews>
  <sheetFormatPr defaultColWidth="9.109375" defaultRowHeight="13.8" x14ac:dyDescent="0.3"/>
  <cols>
    <col min="1" max="1" width="9.109375" style="1"/>
    <col min="2" max="2" width="14" style="1" bestFit="1" customWidth="1"/>
    <col min="3" max="3" width="15.33203125" style="1" customWidth="1"/>
    <col min="4" max="4" width="17" style="1" customWidth="1"/>
    <col min="5" max="16384" width="9.109375" style="1"/>
  </cols>
  <sheetData>
    <row r="2" spans="2:4" x14ac:dyDescent="0.3">
      <c r="B2" s="1" t="s">
        <v>228</v>
      </c>
      <c r="C2" s="1" t="s">
        <v>227</v>
      </c>
      <c r="D2" s="1" t="s">
        <v>229</v>
      </c>
    </row>
    <row r="3" spans="2:4" x14ac:dyDescent="0.3">
      <c r="B3" s="1">
        <v>1</v>
      </c>
      <c r="C3" s="1">
        <v>1</v>
      </c>
      <c r="D3" s="1">
        <v>1</v>
      </c>
    </row>
    <row r="4" spans="2:4" x14ac:dyDescent="0.3">
      <c r="B4" s="1">
        <v>2</v>
      </c>
      <c r="C4" s="1">
        <v>2</v>
      </c>
      <c r="D4" s="1">
        <v>2</v>
      </c>
    </row>
    <row r="5" spans="2:4" x14ac:dyDescent="0.3">
      <c r="B5" s="1">
        <v>3</v>
      </c>
      <c r="C5" s="1">
        <v>3</v>
      </c>
      <c r="D5" s="1">
        <v>3</v>
      </c>
    </row>
    <row r="7" spans="2:4" x14ac:dyDescent="0.3">
      <c r="B7" s="131" t="s">
        <v>226</v>
      </c>
    </row>
    <row r="8" spans="2:4" x14ac:dyDescent="0.3">
      <c r="B8" s="132" t="s">
        <v>223</v>
      </c>
    </row>
    <row r="9" spans="2:4" x14ac:dyDescent="0.3">
      <c r="B9" s="133" t="s">
        <v>224</v>
      </c>
    </row>
    <row r="10" spans="2:4" x14ac:dyDescent="0.3">
      <c r="B10" s="134" t="s">
        <v>225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Cover</vt:lpstr>
      <vt:lpstr>Information - CIA</vt:lpstr>
      <vt:lpstr>CIA - Def</vt:lpstr>
      <vt:lpstr>Threats</vt:lpstr>
      <vt:lpstr>Threats - Def</vt:lpstr>
      <vt:lpstr>Controls and SOA</vt:lpstr>
      <vt:lpstr>Controls - Def</vt:lpstr>
      <vt:lpstr>Risk calc.</vt:lpstr>
      <vt:lpstr>Ranges</vt:lpstr>
      <vt:lpstr>Actions and acceptation</vt:lpstr>
      <vt:lpstr>What if</vt:lpstr>
      <vt:lpstr>'Controls and SOA'!Print_Area</vt:lpstr>
      <vt:lpstr>'Controls and SOA'!Print_Titles</vt:lpstr>
      <vt:lpstr>'Information - CIA'!Print_Titles</vt:lpstr>
      <vt:lpstr>Threats!Print_Titles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Gallotti</dc:creator>
  <cp:lastModifiedBy>CEG</cp:lastModifiedBy>
  <cp:lastPrinted>2015-10-22T08:31:57Z</cp:lastPrinted>
  <dcterms:created xsi:type="dcterms:W3CDTF">1996-10-14T23:33:28Z</dcterms:created>
  <dcterms:modified xsi:type="dcterms:W3CDTF">2015-10-22T08:32:00Z</dcterms:modified>
</cp:coreProperties>
</file>